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9620" windowHeight="12000" activeTab="1"/>
  </bookViews>
  <sheets>
    <sheet name="団体申込み要領" sheetId="1" r:id="rId1"/>
    <sheet name="団体参加申込フォーム" sheetId="2" r:id="rId2"/>
    <sheet name="入力例" sheetId="3" r:id="rId3"/>
    <sheet name="csv作成用" sheetId="4" state="hidden" r:id="rId4"/>
  </sheets>
  <definedNames/>
  <calcPr fullCalcOnLoad="1"/>
</workbook>
</file>

<file path=xl/sharedStrings.xml><?xml version="1.0" encoding="utf-8"?>
<sst xmlns="http://schemas.openxmlformats.org/spreadsheetml/2006/main" count="345" uniqueCount="209">
  <si>
    <t>郵便番号</t>
  </si>
  <si>
    <t>都道府県</t>
  </si>
  <si>
    <t>ビル名</t>
  </si>
  <si>
    <t>勤務先名称</t>
  </si>
  <si>
    <t>ＴＥＬ</t>
  </si>
  <si>
    <t>送金予定日</t>
  </si>
  <si>
    <t>請求書発行</t>
  </si>
  <si>
    <t>領収証発行</t>
  </si>
  <si>
    <t>氏名</t>
  </si>
  <si>
    <t>参加者2</t>
  </si>
  <si>
    <t>参加者3</t>
  </si>
  <si>
    <t>参加者4</t>
  </si>
  <si>
    <t>参加者5</t>
  </si>
  <si>
    <t>参加者6</t>
  </si>
  <si>
    <t>参加者7</t>
  </si>
  <si>
    <t>参加者8</t>
  </si>
  <si>
    <t>参加者9</t>
  </si>
  <si>
    <t>参加者10</t>
  </si>
  <si>
    <t>１日目</t>
  </si>
  <si>
    <t>２日目</t>
  </si>
  <si>
    <t>見本</t>
  </si>
  <si>
    <t>太郎</t>
  </si>
  <si>
    <t>次郎</t>
  </si>
  <si>
    <t>三郎</t>
  </si>
  <si>
    <t>五郎</t>
  </si>
  <si>
    <t>六郎</t>
  </si>
  <si>
    <t>八郎</t>
  </si>
  <si>
    <t>十郎</t>
  </si>
  <si>
    <t>勤務先名：株）見本ＩＴソリューションズ</t>
  </si>
  <si>
    <t>部署名：経営企画室</t>
  </si>
  <si>
    <t>送金者名（カナ）</t>
  </si>
  <si>
    <t>東京都</t>
  </si>
  <si>
    <t>入力例はこちら</t>
  </si>
  <si>
    <t>ご担当者名</t>
  </si>
  <si>
    <t>お申込日</t>
  </si>
  <si>
    <t>1000252003C</t>
  </si>
  <si>
    <t>1000252004C</t>
  </si>
  <si>
    <t>1000252005C</t>
  </si>
  <si>
    <t>1000252006C</t>
  </si>
  <si>
    <t>1000252007C</t>
  </si>
  <si>
    <t>1000252008C</t>
  </si>
  <si>
    <t>1000252009C</t>
  </si>
  <si>
    <t>1000252010C</t>
  </si>
  <si>
    <t>会員No.（会員の方のみ）</t>
  </si>
  <si>
    <t>見本太郎</t>
  </si>
  <si>
    <t>出席</t>
  </si>
  <si>
    <t>ご連絡先</t>
  </si>
  <si>
    <t>黄色背景のセルにご入力ください。</t>
  </si>
  <si>
    <t>カ）ミホンＩＴソリユーシヨンズ</t>
  </si>
  <si>
    <t>mihon@itc.or.jp</t>
  </si>
  <si>
    <t>希望する</t>
  </si>
  <si>
    <t>希望しない</t>
  </si>
  <si>
    <t>月</t>
  </si>
  <si>
    <t>日</t>
  </si>
  <si>
    <t>市区町村 番地</t>
  </si>
  <si>
    <t>参加者11</t>
  </si>
  <si>
    <t>参加者12</t>
  </si>
  <si>
    <t>参加者13</t>
  </si>
  <si>
    <t>参加者14</t>
  </si>
  <si>
    <t>参加者15</t>
  </si>
  <si>
    <t>参加者16</t>
  </si>
  <si>
    <t>参加者17</t>
  </si>
  <si>
    <t>参加者18</t>
  </si>
  <si>
    <t>参加者19</t>
  </si>
  <si>
    <t>参加者20</t>
  </si>
  <si>
    <t>参加者21</t>
  </si>
  <si>
    <t>参加者22</t>
  </si>
  <si>
    <t>参加者23</t>
  </si>
  <si>
    <t>参加者24</t>
  </si>
  <si>
    <t>参加者25</t>
  </si>
  <si>
    <t>参加者26</t>
  </si>
  <si>
    <t>参加者27</t>
  </si>
  <si>
    <t>参加者28</t>
  </si>
  <si>
    <t>参加者29</t>
  </si>
  <si>
    <t>参加者30</t>
  </si>
  <si>
    <t>参加者31</t>
  </si>
  <si>
    <t>参加者32</t>
  </si>
  <si>
    <t>参加者33</t>
  </si>
  <si>
    <t>参加者34</t>
  </si>
  <si>
    <t>参加者35</t>
  </si>
  <si>
    <t>参加者36</t>
  </si>
  <si>
    <t>参加者37</t>
  </si>
  <si>
    <t>参加者38</t>
  </si>
  <si>
    <t>参加者39</t>
  </si>
  <si>
    <t>参加者40</t>
  </si>
  <si>
    <t>ミホン</t>
  </si>
  <si>
    <t>タロウ</t>
  </si>
  <si>
    <t>ジロウ</t>
  </si>
  <si>
    <t>サブロウ</t>
  </si>
  <si>
    <t>シロウ</t>
  </si>
  <si>
    <t>ゴロウ</t>
  </si>
  <si>
    <t>ロクロウ</t>
  </si>
  <si>
    <t>ハチロウ</t>
  </si>
  <si>
    <t>クロウ</t>
  </si>
  <si>
    <t>ジュウロウ</t>
  </si>
  <si>
    <t>sannka002@itc.or.jp</t>
  </si>
  <si>
    <t>sannka003@itc.or.jp</t>
  </si>
  <si>
    <t>sannka004@itc.or.jp</t>
  </si>
  <si>
    <t>sannka005@itc.or.jp</t>
  </si>
  <si>
    <t>sannka006@itc.or.jp</t>
  </si>
  <si>
    <t>sannka007@itc.or.jp</t>
  </si>
  <si>
    <t>sannka008@itc.or.jp</t>
  </si>
  <si>
    <t>sannka009@itc.or.jp</t>
  </si>
  <si>
    <t>sannka010@itc.or.jp</t>
  </si>
  <si>
    <t>参加者1</t>
  </si>
  <si>
    <t>請求書発行宛名：</t>
  </si>
  <si>
    <t>領収書発行宛名：</t>
  </si>
  <si>
    <t>ご担当者
ﾒｰﾙｱﾄﾞﾚｽ</t>
  </si>
  <si>
    <t>交流会</t>
  </si>
  <si>
    <t>105-0011</t>
  </si>
  <si>
    <t>連絡用メール
アドレス</t>
  </si>
  <si>
    <t>七楼</t>
  </si>
  <si>
    <t>九郎</t>
  </si>
  <si>
    <t>ＩＴＣ認定番号
　（半角11桁）
※ﾎﾟｲﾝﾄ付与の
対象となります</t>
  </si>
  <si>
    <t>ｶﾝﾌｧﾚﾝｽ</t>
  </si>
  <si>
    <t>sannka001@itc.or.jp</t>
  </si>
  <si>
    <t>ナナロウ</t>
  </si>
  <si>
    <t>→希望する場合、下欄「領収書発行宛名」の入力をお願いします</t>
  </si>
  <si>
    <t>姓（全角カナ）</t>
  </si>
  <si>
    <t>名（全角カナ）</t>
  </si>
  <si>
    <t>姓（漢字）</t>
  </si>
  <si>
    <t>名（漢字）</t>
  </si>
  <si>
    <t>id</t>
  </si>
  <si>
    <t>date</t>
  </si>
  <si>
    <t>remotehost</t>
  </si>
  <si>
    <t>useragent</t>
  </si>
  <si>
    <t>kana1</t>
  </si>
  <si>
    <t>kana2</t>
  </si>
  <si>
    <t>name1</t>
  </si>
  <si>
    <t>name2</t>
  </si>
  <si>
    <t>kaiinid</t>
  </si>
  <si>
    <t>認定番号</t>
  </si>
  <si>
    <t>soufusaki</t>
  </si>
  <si>
    <t>kinmusaki</t>
  </si>
  <si>
    <t>busho</t>
  </si>
  <si>
    <t>hyouji</t>
  </si>
  <si>
    <t>zip</t>
  </si>
  <si>
    <t>address1</t>
  </si>
  <si>
    <t>address2</t>
  </si>
  <si>
    <t>address3</t>
  </si>
  <si>
    <t>tel</t>
  </si>
  <si>
    <t>ap_1cf</t>
  </si>
  <si>
    <t>ap_1re</t>
  </si>
  <si>
    <t>ap_2cfam</t>
  </si>
  <si>
    <t>ap_2cfpm</t>
  </si>
  <si>
    <t>soukinsha</t>
  </si>
  <si>
    <t>soukin_mon</t>
  </si>
  <si>
    <t>soukin_day</t>
  </si>
  <si>
    <t>seikyusho</t>
  </si>
  <si>
    <t>seikyuatena</t>
  </si>
  <si>
    <t>ryoushushou</t>
  </si>
  <si>
    <t>ryoushuatena</t>
  </si>
  <si>
    <t>email1</t>
  </si>
  <si>
    <t>sankaryou</t>
  </si>
  <si>
    <t>下記の条件をすべて満たした場合、団体参加費が適用されます。</t>
  </si>
  <si>
    <t>1,000円</t>
  </si>
  <si>
    <t>団体で参加される場合は、次の手順でお申し込み下さい。</t>
  </si>
  <si>
    <t>1. 参加申込</t>
  </si>
  <si>
    <t>ご記入の際は以下にご注意下さい。</t>
  </si>
  <si>
    <t>ITC認定者以外の方は認定番号の欄を空白にして下さい。</t>
  </si>
  <si>
    <t>団体割引でのお申込はメールにて受け付けます。本「団体参加申込フォーム」に参加者全員の情報をご記入の上、申込フォームにconfer-toiawase@itc.or.jpまでメールにてお送り下さい。</t>
  </si>
  <si>
    <t>(a)ITC認定者の方は、認定番号をご入力下さい。</t>
  </si>
  <si>
    <t>(b) キャンセル者の取り扱いは一般の申込みに基きます。</t>
  </si>
  <si>
    <t>2. 参加申込確認メール受領</t>
  </si>
  <si>
    <r>
      <t>団体参加申込フォーム（EXCEL）を確認後、当協会から窓口担当様宛てに</t>
    </r>
    <r>
      <rPr>
        <b/>
        <sz val="11"/>
        <rFont val="Meiryo UI"/>
        <family val="3"/>
      </rPr>
      <t>「参加申込確認メール」</t>
    </r>
    <r>
      <rPr>
        <sz val="11"/>
        <rFont val="Meiryo UI"/>
        <family val="3"/>
      </rPr>
      <t>を送信いたします。</t>
    </r>
  </si>
  <si>
    <t>　　　当協会は、基本的には窓口担当者様とやり取りを行い、直接各参加者様とやり取りは行いません。</t>
  </si>
  <si>
    <t>　4. 窓口担当者様が、「参加申込確認メール」を参加者様全員に転送して頂けること。</t>
  </si>
  <si>
    <t>　3. 参加料お支払いは、参加者全員の合計金額を一括してお支払い頂けること。</t>
  </si>
  <si>
    <t>3. 参加申込確認メールの参加者様への転送</t>
  </si>
  <si>
    <t>お手数ですが窓口担当者様は「参加申込確認メール」を各参加者様へメール転送をお願いします。</t>
  </si>
  <si>
    <t xml:space="preserve">各参加者様には、こちらを印刷して当日会場受付までお持ち下さる様お願いします。 </t>
  </si>
  <si>
    <t>4. 参加料お支払い</t>
  </si>
  <si>
    <t>5. お支払いご連絡</t>
  </si>
  <si>
    <t>文京区本駒込2-28-8</t>
  </si>
  <si>
    <t>文京グリーンコート センターオフィス9F</t>
  </si>
  <si>
    <t>　1. 窓口担当者様を置いて頂き、各参加者様への連絡等を行っていただけること。</t>
  </si>
  <si>
    <t>ITC Conference 2015 参加申込フォーム（団体用）</t>
  </si>
  <si>
    <t>平成27年</t>
  </si>
  <si>
    <t>　10月30日（金）カンファレンス(初日)</t>
  </si>
  <si>
    <t>　10月30日（金）交流会</t>
  </si>
  <si>
    <t>　10月31日（土）カンファレンス（2日目）</t>
  </si>
  <si>
    <t>10,880円</t>
  </si>
  <si>
    <t>11,880円</t>
  </si>
  <si>
    <t>（10月20日までにご送金ください。）</t>
  </si>
  <si>
    <t>株）見本ＩＴソリューションズ</t>
  </si>
  <si>
    <t>1000252001C</t>
  </si>
  <si>
    <t>1000252002C</t>
  </si>
  <si>
    <t>03-6912-1081</t>
  </si>
  <si>
    <t>参加料は合計金額を一括してお支払いください。</t>
  </si>
  <si>
    <r>
      <rPr>
        <b/>
        <sz val="11"/>
        <rFont val="ＭＳ 明朝"/>
        <family val="1"/>
      </rPr>
      <t>お申込内容</t>
    </r>
    <r>
      <rPr>
        <b/>
        <sz val="9"/>
        <rFont val="ＭＳ 明朝"/>
        <family val="1"/>
      </rPr>
      <t xml:space="preserve">
</t>
    </r>
    <r>
      <rPr>
        <sz val="9"/>
        <rFont val="ＭＳ 明朝"/>
        <family val="1"/>
      </rPr>
      <t>・1日目に参加される方は「出席」をご選択ください。
・2日目に参加される方は「出席」をご選択ください。
・1日目交流会は、1日目ｶﾝﾌｧﾚﾝｽ参加の方のみです。</t>
    </r>
  </si>
  <si>
    <t>　2. 届出組織・法人等の団体に所属する人が、その団体として5名以上で申込んで頂けること。</t>
  </si>
  <si>
    <r>
      <t xml:space="preserve">参加料
</t>
    </r>
    <r>
      <rPr>
        <b/>
        <sz val="9"/>
        <rFont val="ＭＳ 明朝"/>
        <family val="1"/>
      </rPr>
      <t>下段は早割料金（8月16日まで申込分に適用）</t>
    </r>
  </si>
  <si>
    <t>通常</t>
  </si>
  <si>
    <t>早割</t>
  </si>
  <si>
    <t>小計</t>
  </si>
  <si>
    <t>請求書発行手数料</t>
  </si>
  <si>
    <t>合計</t>
  </si>
  <si>
    <t>→希望する場合、下欄「領収書発行宛名」の入力をお願いします。</t>
  </si>
  <si>
    <t>参加料をお支払いいただきましたら、お振込日、お振込者名、お振込先銀行名を、メールにてご連絡いただきますようお願いいたします。</t>
  </si>
  <si>
    <t>代理出席者を設定いただき、「どなたの代理がどなた（お名前、ITCの場合は認定番号）」の情報をconfer-toiawase@itc.or.jpまでご連絡ください。</t>
  </si>
  <si>
    <r>
      <t>→希望する場合、下欄「請求書発行宛名」の入力をお願いします。</t>
    </r>
    <r>
      <rPr>
        <b/>
        <sz val="9"/>
        <color indexed="10"/>
        <rFont val="ＭＳ 明朝"/>
        <family val="1"/>
      </rPr>
      <t>別途発行手数料として500円申し受けます。</t>
    </r>
  </si>
  <si>
    <t>届出組織・団体申込み</t>
  </si>
  <si>
    <t>届出組織・団体参加費（消費税込み）
一人当たり</t>
  </si>
  <si>
    <t>8月16日までにお申込みの場合</t>
  </si>
  <si>
    <r>
      <t>請求書はお申込後1週間程度で郵送いたします。</t>
    </r>
    <r>
      <rPr>
        <b/>
        <sz val="11"/>
        <color indexed="10"/>
        <rFont val="Meiryo UI"/>
        <family val="3"/>
      </rPr>
      <t>別途発行手数料として500円を申し受けます。</t>
    </r>
  </si>
  <si>
    <t>それぞれの参加者がご希望するお申込内容をお選び下さい。団体内で統一されている必要はありません。</t>
  </si>
  <si>
    <t>尚、認定番号は認定証送付時の台紙に記載されている11桁の番号です。</t>
  </si>
  <si>
    <t>尚、代理出席を設定できないキャンセル者が出て5名を割った場合、上表の団体参加料金が適用されなくなりますのでご注意下さい。</t>
  </si>
  <si>
    <t>hayawari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</si>
</sst>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F2011X-9&quot;00000"/>
    <numFmt numFmtId="177" formatCode="yyyy/mm/dd\(ddd\)&quot;-00:00:00&quot;"/>
    <numFmt numFmtId="178" formatCode="m"/>
    <numFmt numFmtId="179" formatCode="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CF2013X-9&quot;00000"/>
    <numFmt numFmtId="185" formatCode="&quot;CF2015X-9&quot;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b/>
      <u val="single"/>
      <sz val="10"/>
      <color indexed="12"/>
      <name val="ＭＳ 明朝"/>
      <family val="1"/>
    </font>
    <font>
      <sz val="10"/>
      <color indexed="12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1"/>
      <name val="Meiryo UI"/>
      <family val="3"/>
    </font>
    <font>
      <b/>
      <sz val="9"/>
      <name val="Meiryo UI"/>
      <family val="3"/>
    </font>
    <font>
      <sz val="9"/>
      <name val="Meiryo UI"/>
      <family val="3"/>
    </font>
    <font>
      <b/>
      <sz val="11"/>
      <name val="Meiryo UI"/>
      <family val="3"/>
    </font>
    <font>
      <u val="single"/>
      <sz val="12"/>
      <name val="Meiryo UI"/>
      <family val="3"/>
    </font>
    <font>
      <b/>
      <sz val="12"/>
      <name val="Meiryo UI"/>
      <family val="3"/>
    </font>
    <font>
      <b/>
      <sz val="9"/>
      <color indexed="10"/>
      <name val="ＭＳ 明朝"/>
      <family val="1"/>
    </font>
    <font>
      <b/>
      <sz val="11"/>
      <color indexed="10"/>
      <name val="Meiryo UI"/>
      <family val="3"/>
    </font>
    <font>
      <sz val="11"/>
      <color indexed="8"/>
      <name val="MS UI Gothic"/>
      <family val="3"/>
    </font>
    <font>
      <sz val="11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MS UI Gothic"/>
      <family val="3"/>
    </font>
    <font>
      <sz val="11"/>
      <color indexed="60"/>
      <name val="MS UI Gothic"/>
      <family val="3"/>
    </font>
    <font>
      <sz val="11"/>
      <color indexed="52"/>
      <name val="MS UI Gothic"/>
      <family val="3"/>
    </font>
    <font>
      <sz val="11"/>
      <color indexed="20"/>
      <name val="MS UI Gothic"/>
      <family val="3"/>
    </font>
    <font>
      <b/>
      <sz val="11"/>
      <color indexed="52"/>
      <name val="MS UI Gothic"/>
      <family val="3"/>
    </font>
    <font>
      <sz val="11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1"/>
      <color indexed="8"/>
      <name val="MS UI Gothic"/>
      <family val="3"/>
    </font>
    <font>
      <b/>
      <sz val="11"/>
      <color indexed="63"/>
      <name val="MS UI Gothic"/>
      <family val="3"/>
    </font>
    <font>
      <i/>
      <sz val="11"/>
      <color indexed="23"/>
      <name val="MS UI Gothic"/>
      <family val="3"/>
    </font>
    <font>
      <sz val="11"/>
      <color indexed="62"/>
      <name val="MS UI Gothic"/>
      <family val="3"/>
    </font>
    <font>
      <sz val="11"/>
      <color indexed="17"/>
      <name val="MS UI Gothic"/>
      <family val="3"/>
    </font>
    <font>
      <b/>
      <sz val="12"/>
      <color indexed="30"/>
      <name val="ＭＳ 明朝"/>
      <family val="1"/>
    </font>
    <font>
      <b/>
      <sz val="10"/>
      <color indexed="30"/>
      <name val="ＭＳ 明朝"/>
      <family val="1"/>
    </font>
    <font>
      <sz val="10"/>
      <color indexed="30"/>
      <name val="ＭＳ 明朝"/>
      <family val="1"/>
    </font>
    <font>
      <b/>
      <sz val="18"/>
      <color indexed="18"/>
      <name val="Meiryo UI"/>
      <family val="3"/>
    </font>
    <font>
      <b/>
      <sz val="12"/>
      <color indexed="10"/>
      <name val="Meiryo UI"/>
      <family val="3"/>
    </font>
    <font>
      <b/>
      <sz val="10"/>
      <color indexed="10"/>
      <name val="ＭＳ 明朝"/>
      <family val="1"/>
    </font>
    <font>
      <sz val="9"/>
      <color indexed="56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0"/>
      <color indexed="8"/>
      <name val="ＭＳ Ｐゴシック"/>
      <family val="3"/>
    </font>
    <font>
      <b/>
      <sz val="36"/>
      <color indexed="10"/>
      <name val="ＭＳ Ｐゴシック"/>
      <family val="3"/>
    </font>
    <font>
      <sz val="11"/>
      <color theme="1"/>
      <name val="MS UI Gothic"/>
      <family val="3"/>
    </font>
    <font>
      <sz val="11"/>
      <color theme="0"/>
      <name val="MS UI Gothic"/>
      <family val="3"/>
    </font>
    <font>
      <b/>
      <sz val="18"/>
      <color theme="3"/>
      <name val="Cambria"/>
      <family val="3"/>
    </font>
    <font>
      <b/>
      <sz val="11"/>
      <color theme="0"/>
      <name val="MS UI Gothic"/>
      <family val="3"/>
    </font>
    <font>
      <sz val="11"/>
      <color rgb="FF9C6500"/>
      <name val="MS UI Gothic"/>
      <family val="3"/>
    </font>
    <font>
      <sz val="11"/>
      <color rgb="FFFA7D00"/>
      <name val="MS UI Gothic"/>
      <family val="3"/>
    </font>
    <font>
      <sz val="11"/>
      <color rgb="FF9C0006"/>
      <name val="MS UI Gothic"/>
      <family val="3"/>
    </font>
    <font>
      <b/>
      <sz val="11"/>
      <color rgb="FFFA7D00"/>
      <name val="MS UI Gothic"/>
      <family val="3"/>
    </font>
    <font>
      <sz val="11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1"/>
      <color theme="1"/>
      <name val="MS UI Gothic"/>
      <family val="3"/>
    </font>
    <font>
      <b/>
      <sz val="11"/>
      <color rgb="FF3F3F3F"/>
      <name val="MS UI Gothic"/>
      <family val="3"/>
    </font>
    <font>
      <i/>
      <sz val="11"/>
      <color rgb="FF7F7F7F"/>
      <name val="MS UI Gothic"/>
      <family val="3"/>
    </font>
    <font>
      <sz val="11"/>
      <color rgb="FF3F3F76"/>
      <name val="MS UI Gothic"/>
      <family val="3"/>
    </font>
    <font>
      <sz val="11"/>
      <color rgb="FF006100"/>
      <name val="MS UI Gothic"/>
      <family val="3"/>
    </font>
    <font>
      <b/>
      <sz val="12"/>
      <color rgb="FF0070C0"/>
      <name val="ＭＳ 明朝"/>
      <family val="1"/>
    </font>
    <font>
      <b/>
      <sz val="10"/>
      <color rgb="FF0070C0"/>
      <name val="ＭＳ 明朝"/>
      <family val="1"/>
    </font>
    <font>
      <sz val="10"/>
      <color rgb="FF0070C0"/>
      <name val="ＭＳ 明朝"/>
      <family val="1"/>
    </font>
    <font>
      <b/>
      <sz val="12"/>
      <color rgb="FFFF0000"/>
      <name val="Meiryo UI"/>
      <family val="3"/>
    </font>
    <font>
      <b/>
      <sz val="18"/>
      <color rgb="FF000066"/>
      <name val="Meiryo UI"/>
      <family val="3"/>
    </font>
    <font>
      <sz val="9"/>
      <color rgb="FF002060"/>
      <name val="ＭＳ 明朝"/>
      <family val="1"/>
    </font>
    <font>
      <b/>
      <sz val="10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center" wrapText="1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67" fillId="34" borderId="10" xfId="0" applyNumberFormat="1" applyFont="1" applyFill="1" applyBorder="1" applyAlignment="1" applyProtection="1">
      <alignment horizontal="center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vertical="center"/>
      <protection locked="0"/>
    </xf>
    <xf numFmtId="0" fontId="68" fillId="34" borderId="18" xfId="0" applyFont="1" applyFill="1" applyBorder="1" applyAlignment="1" applyProtection="1">
      <alignment vertical="center"/>
      <protection locked="0"/>
    </xf>
    <xf numFmtId="0" fontId="9" fillId="0" borderId="0" xfId="43" applyFont="1" applyFill="1" applyAlignment="1" applyProtection="1">
      <alignment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69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7" fontId="0" fillId="0" borderId="22" xfId="0" applyNumberForma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0" xfId="0" applyFont="1" applyFill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5" fillId="35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center" vertical="top" wrapText="1"/>
    </xf>
    <xf numFmtId="0" fontId="14" fillId="35" borderId="0" xfId="0" applyFont="1" applyFill="1" applyAlignment="1">
      <alignment wrapText="1"/>
    </xf>
    <xf numFmtId="0" fontId="14" fillId="35" borderId="0" xfId="0" applyFont="1" applyFill="1" applyAlignment="1">
      <alignment horizontal="left" vertical="top" wrapText="1"/>
    </xf>
    <xf numFmtId="0" fontId="14" fillId="35" borderId="0" xfId="0" applyFont="1" applyFill="1" applyAlignment="1">
      <alignment horizontal="left" wrapText="1"/>
    </xf>
    <xf numFmtId="0" fontId="14" fillId="35" borderId="0" xfId="0" applyFont="1" applyFill="1" applyAlignment="1">
      <alignment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184" fontId="0" fillId="0" borderId="24" xfId="0" applyNumberFormat="1" applyFill="1" applyBorder="1" applyAlignment="1">
      <alignment vertical="center"/>
    </xf>
    <xf numFmtId="184" fontId="0" fillId="0" borderId="25" xfId="0" applyNumberFormat="1" applyFill="1" applyBorder="1" applyAlignment="1">
      <alignment vertical="center"/>
    </xf>
    <xf numFmtId="0" fontId="14" fillId="35" borderId="0" xfId="0" applyFont="1" applyFill="1" applyAlignment="1">
      <alignment horizontal="left" vertical="top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6" fontId="13" fillId="33" borderId="17" xfId="58" applyFont="1" applyFill="1" applyBorder="1" applyAlignment="1" applyProtection="1">
      <alignment vertical="center"/>
      <protection/>
    </xf>
    <xf numFmtId="6" fontId="13" fillId="33" borderId="18" xfId="58" applyFont="1" applyFill="1" applyBorder="1" applyAlignment="1" applyProtection="1">
      <alignment vertical="center"/>
      <protection/>
    </xf>
    <xf numFmtId="0" fontId="14" fillId="35" borderId="0" xfId="0" applyFont="1" applyFill="1" applyAlignment="1">
      <alignment wrapText="1"/>
    </xf>
    <xf numFmtId="0" fontId="7" fillId="33" borderId="10" xfId="0" applyFont="1" applyFill="1" applyBorder="1" applyAlignment="1" applyProtection="1">
      <alignment horizontal="center" vertical="center"/>
      <protection/>
    </xf>
    <xf numFmtId="185" fontId="0" fillId="0" borderId="25" xfId="0" applyNumberForma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2" xfId="0" applyNumberFormat="1" applyFill="1" applyBorder="1" applyAlignment="1" applyProtection="1">
      <alignment vertical="center"/>
      <protection locked="0"/>
    </xf>
    <xf numFmtId="0" fontId="14" fillId="35" borderId="0" xfId="0" applyFont="1" applyFill="1" applyAlignment="1">
      <alignment horizontal="left" wrapText="1" indent="1"/>
    </xf>
    <xf numFmtId="0" fontId="18" fillId="35" borderId="0" xfId="0" applyFont="1" applyFill="1" applyAlignment="1">
      <alignment wrapText="1"/>
    </xf>
    <xf numFmtId="0" fontId="70" fillId="35" borderId="0" xfId="0" applyFont="1" applyFill="1" applyAlignment="1">
      <alignment wrapText="1"/>
    </xf>
    <xf numFmtId="0" fontId="17" fillId="35" borderId="0" xfId="0" applyFont="1" applyFill="1" applyAlignment="1">
      <alignment wrapText="1"/>
    </xf>
    <xf numFmtId="0" fontId="14" fillId="35" borderId="0" xfId="0" applyFont="1" applyFill="1" applyAlignment="1">
      <alignment horizontal="left" vertical="top" wrapText="1"/>
    </xf>
    <xf numFmtId="0" fontId="14" fillId="35" borderId="0" xfId="0" applyFont="1" applyFill="1" applyAlignment="1">
      <alignment wrapText="1"/>
    </xf>
    <xf numFmtId="0" fontId="14" fillId="35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71" fillId="35" borderId="0" xfId="0" applyFont="1" applyFill="1" applyAlignment="1">
      <alignment wrapText="1"/>
    </xf>
    <xf numFmtId="0" fontId="19" fillId="35" borderId="0" xfId="0" applyFont="1" applyFill="1" applyAlignment="1">
      <alignment wrapText="1"/>
    </xf>
    <xf numFmtId="0" fontId="68" fillId="34" borderId="16" xfId="0" applyFont="1" applyFill="1" applyBorder="1" applyAlignment="1" applyProtection="1">
      <alignment vertical="center"/>
      <protection locked="0"/>
    </xf>
    <xf numFmtId="0" fontId="68" fillId="34" borderId="27" xfId="0" applyFont="1" applyFill="1" applyBorder="1" applyAlignment="1" applyProtection="1">
      <alignment vertical="center"/>
      <protection locked="0"/>
    </xf>
    <xf numFmtId="0" fontId="68" fillId="34" borderId="14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2" fillId="0" borderId="28" xfId="0" applyFont="1" applyFill="1" applyBorder="1" applyAlignment="1" applyProtection="1">
      <alignment horizontal="left" vertical="center"/>
      <protection/>
    </xf>
    <xf numFmtId="0" fontId="72" fillId="0" borderId="0" xfId="0" applyFont="1" applyFill="1" applyBorder="1" applyAlignment="1" applyProtection="1">
      <alignment horizontal="left" vertical="center"/>
      <protection/>
    </xf>
    <xf numFmtId="49" fontId="68" fillId="34" borderId="11" xfId="0" applyNumberFormat="1" applyFont="1" applyFill="1" applyBorder="1" applyAlignment="1" applyProtection="1">
      <alignment horizontal="center" vertical="center"/>
      <protection locked="0"/>
    </xf>
    <xf numFmtId="49" fontId="68" fillId="34" borderId="15" xfId="0" applyNumberFormat="1" applyFont="1" applyFill="1" applyBorder="1" applyAlignment="1" applyProtection="1">
      <alignment horizontal="center" vertical="center"/>
      <protection locked="0"/>
    </xf>
    <xf numFmtId="0" fontId="68" fillId="34" borderId="11" xfId="0" applyFont="1" applyFill="1" applyBorder="1" applyAlignment="1" applyProtection="1">
      <alignment horizontal="center" vertical="center"/>
      <protection locked="0"/>
    </xf>
    <xf numFmtId="0" fontId="68" fillId="34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vertical="center"/>
      <protection locked="0"/>
    </xf>
    <xf numFmtId="0" fontId="68" fillId="34" borderId="10" xfId="0" applyFont="1" applyFill="1" applyBorder="1" applyAlignment="1" applyProtection="1">
      <alignment vertical="center"/>
      <protection locked="0"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27" xfId="0" applyFont="1" applyFill="1" applyBorder="1" applyAlignment="1" applyProtection="1">
      <alignment horizontal="left" vertical="center"/>
      <protection locked="0"/>
    </xf>
    <xf numFmtId="0" fontId="68" fillId="34" borderId="14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left" vertical="center" wrapText="1"/>
      <protection locked="0"/>
    </xf>
    <xf numFmtId="0" fontId="68" fillId="34" borderId="27" xfId="0" applyFont="1" applyFill="1" applyBorder="1" applyAlignment="1" applyProtection="1">
      <alignment horizontal="left" vertical="center" wrapText="1"/>
      <protection locked="0"/>
    </xf>
    <xf numFmtId="0" fontId="68" fillId="34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68" fillId="34" borderId="11" xfId="0" applyFont="1" applyFill="1" applyBorder="1" applyAlignment="1" applyProtection="1">
      <alignment horizontal="left" vertical="center"/>
      <protection locked="0"/>
    </xf>
    <xf numFmtId="0" fontId="68" fillId="34" borderId="15" xfId="0" applyFont="1" applyFill="1" applyBorder="1" applyAlignment="1" applyProtection="1">
      <alignment horizontal="left" vertical="center"/>
      <protection locked="0"/>
    </xf>
    <xf numFmtId="0" fontId="73" fillId="33" borderId="11" xfId="0" applyFont="1" applyFill="1" applyBorder="1" applyAlignment="1" applyProtection="1">
      <alignment horizontal="center" vertical="top"/>
      <protection/>
    </xf>
    <xf numFmtId="0" fontId="73" fillId="33" borderId="15" xfId="0" applyFont="1" applyFill="1" applyBorder="1" applyAlignment="1" applyProtection="1">
      <alignment horizontal="center" vertical="top"/>
      <protection/>
    </xf>
    <xf numFmtId="0" fontId="3" fillId="34" borderId="11" xfId="43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top"/>
      <protection/>
    </xf>
    <xf numFmtId="0" fontId="5" fillId="33" borderId="15" xfId="0" applyFont="1" applyFill="1" applyBorder="1" applyAlignment="1" applyProtection="1">
      <alignment horizontal="center" vertical="top"/>
      <protection/>
    </xf>
    <xf numFmtId="0" fontId="73" fillId="0" borderId="28" xfId="0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11" fillId="33" borderId="16" xfId="0" applyFont="1" applyFill="1" applyBorder="1" applyAlignment="1" applyProtection="1">
      <alignment horizontal="left" vertical="center" wrapText="1"/>
      <protection/>
    </xf>
    <xf numFmtId="0" fontId="11" fillId="33" borderId="27" xfId="0" applyFont="1" applyFill="1" applyBorder="1" applyAlignment="1" applyProtection="1">
      <alignment horizontal="left" vertical="center" wrapText="1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0</xdr:col>
      <xdr:colOff>47625</xdr:colOff>
      <xdr:row>20</xdr:row>
      <xdr:rowOff>47625</xdr:rowOff>
    </xdr:to>
    <xdr:pic>
      <xdr:nvPicPr>
        <xdr:cNvPr id="1" name="Picture 1" descr="http://www.itc.or.jp/activity/seminar/itc_conf2012/img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41</xdr:row>
      <xdr:rowOff>47625</xdr:rowOff>
    </xdr:to>
    <xdr:pic>
      <xdr:nvPicPr>
        <xdr:cNvPr id="2" name="Picture 3" descr="http://www.itc.or.jp/activity/seminar/itc_conf2012/img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3" name="Picture 4" descr="http://www.itc.or.jp/activity/seminar/itc_conf2012/img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06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4" name="Picture 5" descr="http://www.itc.or.jp/activity/seminar/itc_conf2012/img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06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5" name="Picture 3" descr="http://www.itc.or.jp/activity/seminar/itc_conf2012/img/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72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2</xdr:row>
      <xdr:rowOff>28575</xdr:rowOff>
    </xdr:from>
    <xdr:ext cx="3819525" cy="904875"/>
    <xdr:sp>
      <xdr:nvSpPr>
        <xdr:cNvPr id="1" name="テキスト ボックス 1"/>
        <xdr:cNvSpPr txBox="1">
          <a:spLocks noChangeArrowheads="1"/>
        </xdr:cNvSpPr>
      </xdr:nvSpPr>
      <xdr:spPr>
        <a:xfrm>
          <a:off x="6648450" y="419100"/>
          <a:ext cx="3819525" cy="904875"/>
        </a:xfrm>
        <a:prstGeom prst="rect">
          <a:avLst/>
        </a:prstGeom>
        <a:noFill/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参加申込送付先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コーディネータ協会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カンファレンス受付担当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03-5981-7371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03-6912-1081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confer-toiawase@itc.or.jp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2</xdr:row>
      <xdr:rowOff>28575</xdr:rowOff>
    </xdr:from>
    <xdr:ext cx="3819525" cy="914400"/>
    <xdr:sp>
      <xdr:nvSpPr>
        <xdr:cNvPr id="1" name="テキスト ボックス 1"/>
        <xdr:cNvSpPr txBox="1">
          <a:spLocks noChangeArrowheads="1"/>
        </xdr:cNvSpPr>
      </xdr:nvSpPr>
      <xdr:spPr>
        <a:xfrm>
          <a:off x="7400925" y="419100"/>
          <a:ext cx="3819525" cy="914400"/>
        </a:xfrm>
        <a:prstGeom prst="rect">
          <a:avLst/>
        </a:prstGeom>
        <a:noFill/>
        <a:ln w="158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参加申込送付先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コーディネータ協会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ITC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カンファレンス受付担当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03-5981-7371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03-6912-1081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confer-toiawase@itc.or.jp</a:t>
          </a:r>
        </a:p>
      </xdr:txBody>
    </xdr:sp>
    <xdr:clientData/>
  </xdr:oneCellAnchor>
  <xdr:twoCellAnchor>
    <xdr:from>
      <xdr:col>4</xdr:col>
      <xdr:colOff>19050</xdr:colOff>
      <xdr:row>1</xdr:row>
      <xdr:rowOff>28575</xdr:rowOff>
    </xdr:from>
    <xdr:to>
      <xdr:col>6</xdr:col>
      <xdr:colOff>657225</xdr:colOff>
      <xdr:row>4</xdr:row>
      <xdr:rowOff>123825</xdr:rowOff>
    </xdr:to>
    <xdr:sp>
      <xdr:nvSpPr>
        <xdr:cNvPr id="2" name="AutoShape 1"/>
        <xdr:cNvSpPr>
          <a:spLocks/>
        </xdr:cNvSpPr>
      </xdr:nvSpPr>
      <xdr:spPr>
        <a:xfrm>
          <a:off x="4857750" y="266700"/>
          <a:ext cx="2333625" cy="742950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3152" tIns="41148" rIns="73152" bIns="41148" anchor="ctr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4.375" style="39" customWidth="1"/>
    <col min="2" max="3" width="32.50390625" style="39" customWidth="1"/>
    <col min="4" max="16384" width="9.00390625" style="39" customWidth="1"/>
  </cols>
  <sheetData>
    <row r="1" spans="1:3" ht="24">
      <c r="A1" s="75" t="s">
        <v>201</v>
      </c>
      <c r="B1" s="75"/>
      <c r="C1" s="38"/>
    </row>
    <row r="2" spans="1:3" ht="15.75">
      <c r="A2" s="76" t="s">
        <v>154</v>
      </c>
      <c r="B2" s="76"/>
      <c r="C2" s="76"/>
    </row>
    <row r="3" spans="1:5" ht="15.75">
      <c r="A3" s="69" t="s">
        <v>175</v>
      </c>
      <c r="B3" s="69"/>
      <c r="C3" s="69"/>
      <c r="D3" s="69"/>
      <c r="E3" s="69"/>
    </row>
    <row r="4" spans="1:5" ht="31.5" customHeight="1">
      <c r="A4" s="69" t="s">
        <v>165</v>
      </c>
      <c r="B4" s="69"/>
      <c r="C4" s="69"/>
      <c r="D4" s="69"/>
      <c r="E4" s="69"/>
    </row>
    <row r="5" spans="1:5" ht="15.75">
      <c r="A5" s="69" t="s">
        <v>190</v>
      </c>
      <c r="B5" s="69"/>
      <c r="C5" s="69"/>
      <c r="D5" s="69"/>
      <c r="E5" s="69"/>
    </row>
    <row r="6" spans="1:5" ht="15.75">
      <c r="A6" s="69" t="s">
        <v>167</v>
      </c>
      <c r="B6" s="69"/>
      <c r="C6" s="69"/>
      <c r="D6" s="69"/>
      <c r="E6" s="69"/>
    </row>
    <row r="7" spans="1:5" ht="15.75">
      <c r="A7" s="69" t="s">
        <v>166</v>
      </c>
      <c r="B7" s="69"/>
      <c r="C7" s="69"/>
      <c r="D7" s="69"/>
      <c r="E7" s="69"/>
    </row>
    <row r="8" spans="1:3" ht="15">
      <c r="A8" s="72"/>
      <c r="B8" s="72"/>
      <c r="C8" s="72"/>
    </row>
    <row r="9" spans="1:3" ht="24.75">
      <c r="A9" s="40"/>
      <c r="B9" s="41"/>
      <c r="C9" s="42" t="s">
        <v>202</v>
      </c>
    </row>
    <row r="10" spans="2:3" ht="15">
      <c r="B10" s="43" t="s">
        <v>178</v>
      </c>
      <c r="C10" s="44" t="s">
        <v>182</v>
      </c>
    </row>
    <row r="11" spans="2:3" ht="15">
      <c r="B11" s="43" t="s">
        <v>179</v>
      </c>
      <c r="C11" s="44" t="s">
        <v>155</v>
      </c>
    </row>
    <row r="12" spans="2:3" ht="15">
      <c r="B12" s="43" t="s">
        <v>180</v>
      </c>
      <c r="C12" s="44" t="s">
        <v>182</v>
      </c>
    </row>
    <row r="13" spans="1:3" ht="15">
      <c r="A13" s="72"/>
      <c r="B13" s="72"/>
      <c r="C13" s="72"/>
    </row>
    <row r="14" spans="1:3" ht="24.75">
      <c r="A14" s="40"/>
      <c r="B14" s="41" t="s">
        <v>203</v>
      </c>
      <c r="C14" s="42" t="s">
        <v>202</v>
      </c>
    </row>
    <row r="15" spans="2:3" ht="15">
      <c r="B15" s="43" t="s">
        <v>178</v>
      </c>
      <c r="C15" s="44" t="s">
        <v>181</v>
      </c>
    </row>
    <row r="16" spans="2:3" ht="15">
      <c r="B16" s="43" t="s">
        <v>179</v>
      </c>
      <c r="C16" s="44" t="s">
        <v>155</v>
      </c>
    </row>
    <row r="17" spans="2:3" ht="15">
      <c r="B17" s="43" t="s">
        <v>180</v>
      </c>
      <c r="C17" s="44" t="s">
        <v>181</v>
      </c>
    </row>
    <row r="18" spans="2:3" ht="15">
      <c r="B18" s="45"/>
      <c r="C18" s="46"/>
    </row>
    <row r="19" spans="1:3" ht="15">
      <c r="A19" s="70" t="s">
        <v>156</v>
      </c>
      <c r="B19" s="70"/>
      <c r="C19" s="70"/>
    </row>
    <row r="20" spans="1:3" ht="15">
      <c r="A20" s="70" t="s">
        <v>157</v>
      </c>
      <c r="B20" s="70"/>
      <c r="C20" s="70"/>
    </row>
    <row r="21" spans="1:5" ht="30.75" customHeight="1">
      <c r="A21" s="47"/>
      <c r="B21" s="71" t="s">
        <v>160</v>
      </c>
      <c r="C21" s="71"/>
      <c r="D21" s="71"/>
      <c r="E21" s="71"/>
    </row>
    <row r="22" spans="1:2" ht="15">
      <c r="A22" s="47"/>
      <c r="B22" s="47"/>
    </row>
    <row r="23" spans="1:5" ht="15.75">
      <c r="A23" s="47"/>
      <c r="B23" s="68" t="s">
        <v>158</v>
      </c>
      <c r="C23" s="68"/>
      <c r="D23" s="68"/>
      <c r="E23" s="68"/>
    </row>
    <row r="24" spans="1:5" ht="15.75" customHeight="1">
      <c r="A24" s="47"/>
      <c r="B24" s="67" t="s">
        <v>161</v>
      </c>
      <c r="C24" s="67"/>
      <c r="D24" s="67"/>
      <c r="E24" s="67"/>
    </row>
    <row r="25" spans="1:5" ht="15.75" customHeight="1">
      <c r="A25" s="47"/>
      <c r="B25" s="67" t="s">
        <v>159</v>
      </c>
      <c r="C25" s="67"/>
      <c r="D25" s="67"/>
      <c r="E25" s="67"/>
    </row>
    <row r="26" spans="1:5" ht="15" customHeight="1">
      <c r="A26" s="47"/>
      <c r="B26" s="67" t="s">
        <v>206</v>
      </c>
      <c r="C26" s="67"/>
      <c r="D26" s="67"/>
      <c r="E26" s="67"/>
    </row>
    <row r="27" spans="1:5" ht="31.5" customHeight="1">
      <c r="A27" s="47"/>
      <c r="B27" s="67" t="s">
        <v>205</v>
      </c>
      <c r="C27" s="67"/>
      <c r="D27" s="67"/>
      <c r="E27" s="67"/>
    </row>
    <row r="28" spans="1:5" ht="15.75" customHeight="1">
      <c r="A28" s="47"/>
      <c r="B28" s="67" t="s">
        <v>204</v>
      </c>
      <c r="C28" s="67"/>
      <c r="D28" s="67"/>
      <c r="E28" s="67"/>
    </row>
    <row r="29" spans="1:3" ht="15">
      <c r="A29" s="47"/>
      <c r="B29" s="67"/>
      <c r="C29" s="67"/>
    </row>
    <row r="30" spans="1:3" ht="15">
      <c r="A30" s="47"/>
      <c r="B30" s="67" t="s">
        <v>162</v>
      </c>
      <c r="C30" s="67"/>
    </row>
    <row r="31" spans="1:5" ht="31.5" customHeight="1">
      <c r="A31" s="62"/>
      <c r="B31" s="67" t="s">
        <v>199</v>
      </c>
      <c r="C31" s="67"/>
      <c r="D31" s="67"/>
      <c r="E31" s="67"/>
    </row>
    <row r="32" spans="1:5" ht="32.25" customHeight="1">
      <c r="A32" s="47"/>
      <c r="B32" s="67" t="s">
        <v>207</v>
      </c>
      <c r="C32" s="67"/>
      <c r="D32" s="67"/>
      <c r="E32" s="67"/>
    </row>
    <row r="33" spans="1:3" ht="15">
      <c r="A33" s="47"/>
      <c r="B33" s="72"/>
      <c r="C33" s="72"/>
    </row>
    <row r="34" spans="1:3" ht="15">
      <c r="A34" s="70" t="s">
        <v>163</v>
      </c>
      <c r="B34" s="70"/>
      <c r="C34" s="70"/>
    </row>
    <row r="35" spans="1:5" ht="32.25" customHeight="1">
      <c r="A35" s="50"/>
      <c r="B35" s="71" t="s">
        <v>164</v>
      </c>
      <c r="C35" s="71"/>
      <c r="D35" s="71"/>
      <c r="E35" s="71"/>
    </row>
    <row r="36" spans="1:5" ht="15">
      <c r="A36" s="50"/>
      <c r="B36" s="48"/>
      <c r="C36" s="48"/>
      <c r="D36" s="48"/>
      <c r="E36" s="48"/>
    </row>
    <row r="37" spans="1:5" ht="15">
      <c r="A37" s="70" t="s">
        <v>168</v>
      </c>
      <c r="B37" s="70"/>
      <c r="C37" s="70"/>
      <c r="D37" s="48"/>
      <c r="E37" s="48"/>
    </row>
    <row r="38" spans="1:5" ht="15">
      <c r="A38" s="50"/>
      <c r="B38" s="71" t="s">
        <v>169</v>
      </c>
      <c r="C38" s="71"/>
      <c r="D38" s="71"/>
      <c r="E38" s="71"/>
    </row>
    <row r="39" spans="1:5" ht="15">
      <c r="A39" s="50"/>
      <c r="B39" s="71" t="s">
        <v>170</v>
      </c>
      <c r="C39" s="71"/>
      <c r="D39" s="71"/>
      <c r="E39" s="71"/>
    </row>
    <row r="40" spans="1:5" ht="15">
      <c r="A40" s="50"/>
      <c r="B40" s="48"/>
      <c r="C40" s="48"/>
      <c r="D40" s="48"/>
      <c r="E40" s="48"/>
    </row>
    <row r="41" spans="1:3" ht="15">
      <c r="A41" s="70" t="s">
        <v>171</v>
      </c>
      <c r="B41" s="70"/>
      <c r="C41" s="70"/>
    </row>
    <row r="42" spans="1:5" ht="15.75">
      <c r="A42" s="47"/>
      <c r="B42" s="71" t="s">
        <v>188</v>
      </c>
      <c r="C42" s="71"/>
      <c r="D42" s="71"/>
      <c r="E42" s="71"/>
    </row>
    <row r="43" spans="1:5" ht="15">
      <c r="A43" s="50"/>
      <c r="B43" s="48"/>
      <c r="C43" s="48"/>
      <c r="D43" s="48"/>
      <c r="E43" s="48"/>
    </row>
    <row r="44" spans="1:3" ht="15">
      <c r="A44" s="70" t="s">
        <v>172</v>
      </c>
      <c r="B44" s="70"/>
      <c r="C44" s="70"/>
    </row>
    <row r="45" spans="1:5" ht="32.25" customHeight="1">
      <c r="A45" s="47"/>
      <c r="B45" s="73" t="s">
        <v>198</v>
      </c>
      <c r="C45" s="73"/>
      <c r="D45" s="73"/>
      <c r="E45" s="73"/>
    </row>
    <row r="46" spans="1:5" ht="15">
      <c r="A46" s="50"/>
      <c r="B46" s="49"/>
      <c r="C46" s="49"/>
      <c r="D46" s="49"/>
      <c r="E46" s="49"/>
    </row>
    <row r="47" spans="1:5" ht="15.75" customHeight="1">
      <c r="A47" s="70"/>
      <c r="B47" s="70"/>
      <c r="C47" s="70"/>
      <c r="D47" s="54"/>
      <c r="E47" s="54"/>
    </row>
    <row r="48" spans="2:5" ht="15">
      <c r="B48" s="74"/>
      <c r="C48" s="74"/>
      <c r="D48" s="74"/>
      <c r="E48" s="74"/>
    </row>
  </sheetData>
  <sheetProtection password="CA45" sheet="1"/>
  <mergeCells count="34">
    <mergeCell ref="A1:B1"/>
    <mergeCell ref="A2:C2"/>
    <mergeCell ref="A20:C20"/>
    <mergeCell ref="A41:C41"/>
    <mergeCell ref="B24:E24"/>
    <mergeCell ref="B25:E25"/>
    <mergeCell ref="B26:E26"/>
    <mergeCell ref="A8:C8"/>
    <mergeCell ref="A3:E3"/>
    <mergeCell ref="A4:E4"/>
    <mergeCell ref="A37:C37"/>
    <mergeCell ref="B32:E32"/>
    <mergeCell ref="A34:C34"/>
    <mergeCell ref="B35:E35"/>
    <mergeCell ref="B38:E38"/>
    <mergeCell ref="B39:E39"/>
    <mergeCell ref="B45:E45"/>
    <mergeCell ref="A47:C47"/>
    <mergeCell ref="B48:E48"/>
    <mergeCell ref="B27:E27"/>
    <mergeCell ref="B28:E28"/>
    <mergeCell ref="A44:C44"/>
    <mergeCell ref="B29:C29"/>
    <mergeCell ref="B30:C30"/>
    <mergeCell ref="B33:C33"/>
    <mergeCell ref="B42:E42"/>
    <mergeCell ref="B31:E31"/>
    <mergeCell ref="B23:E23"/>
    <mergeCell ref="A5:E5"/>
    <mergeCell ref="A6:E6"/>
    <mergeCell ref="A7:E7"/>
    <mergeCell ref="A19:C19"/>
    <mergeCell ref="B21:E21"/>
    <mergeCell ref="A13:C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107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14.375" style="1" customWidth="1"/>
    <col min="2" max="3" width="15.875" style="1" customWidth="1"/>
    <col min="4" max="4" width="17.375" style="1" customWidth="1"/>
    <col min="5" max="7" width="11.125" style="1" customWidth="1"/>
    <col min="8" max="8" width="12.625" style="1" customWidth="1"/>
    <col min="9" max="9" width="26.125" style="1" customWidth="1"/>
    <col min="10" max="16384" width="9.00390625" style="1" customWidth="1"/>
  </cols>
  <sheetData>
    <row r="1" spans="2:8" ht="18.75">
      <c r="B1" s="88" t="s">
        <v>176</v>
      </c>
      <c r="C1" s="88"/>
      <c r="D1" s="88"/>
      <c r="E1" s="88"/>
      <c r="F1" s="88"/>
      <c r="G1" s="2" t="s">
        <v>34</v>
      </c>
      <c r="H1" s="22"/>
    </row>
    <row r="2" spans="1:8" ht="12">
      <c r="A2" s="89" t="s">
        <v>47</v>
      </c>
      <c r="B2" s="89"/>
      <c r="C2" s="89"/>
      <c r="D2" s="89"/>
      <c r="E2" s="89"/>
      <c r="F2" s="89"/>
      <c r="G2" s="89"/>
      <c r="H2" s="16" t="s">
        <v>32</v>
      </c>
    </row>
    <row r="3" spans="1:6" ht="19.5" customHeight="1">
      <c r="A3" s="90" t="s">
        <v>43</v>
      </c>
      <c r="B3" s="91"/>
      <c r="C3" s="92"/>
      <c r="D3" s="92"/>
      <c r="E3" s="92"/>
      <c r="F3" s="92"/>
    </row>
    <row r="4" spans="1:6" ht="19.5" customHeight="1">
      <c r="A4" s="80" t="s">
        <v>46</v>
      </c>
      <c r="B4" s="3" t="s">
        <v>0</v>
      </c>
      <c r="C4" s="93"/>
      <c r="D4" s="93"/>
      <c r="E4" s="93"/>
      <c r="F4" s="93"/>
    </row>
    <row r="5" spans="1:6" ht="19.5" customHeight="1">
      <c r="A5" s="80"/>
      <c r="B5" s="3" t="s">
        <v>1</v>
      </c>
      <c r="C5" s="77"/>
      <c r="D5" s="78"/>
      <c r="E5" s="78"/>
      <c r="F5" s="79"/>
    </row>
    <row r="6" spans="1:6" ht="19.5" customHeight="1">
      <c r="A6" s="80"/>
      <c r="B6" s="11" t="s">
        <v>54</v>
      </c>
      <c r="C6" s="77"/>
      <c r="D6" s="78"/>
      <c r="E6" s="78"/>
      <c r="F6" s="79"/>
    </row>
    <row r="7" spans="1:6" ht="19.5" customHeight="1">
      <c r="A7" s="80"/>
      <c r="B7" s="3" t="s">
        <v>2</v>
      </c>
      <c r="C7" s="77"/>
      <c r="D7" s="78"/>
      <c r="E7" s="78"/>
      <c r="F7" s="79"/>
    </row>
    <row r="8" spans="1:6" ht="19.5" customHeight="1">
      <c r="A8" s="80"/>
      <c r="B8" s="80" t="s">
        <v>3</v>
      </c>
      <c r="C8" s="77"/>
      <c r="D8" s="78"/>
      <c r="E8" s="78"/>
      <c r="F8" s="79"/>
    </row>
    <row r="9" spans="1:6" ht="19.5" customHeight="1">
      <c r="A9" s="80"/>
      <c r="B9" s="80"/>
      <c r="C9" s="77"/>
      <c r="D9" s="78"/>
      <c r="E9" s="78"/>
      <c r="F9" s="79"/>
    </row>
    <row r="10" spans="1:6" ht="19.5" customHeight="1">
      <c r="A10" s="80"/>
      <c r="B10" s="4" t="s">
        <v>33</v>
      </c>
      <c r="C10" s="77"/>
      <c r="D10" s="78"/>
      <c r="E10" s="78"/>
      <c r="F10" s="79"/>
    </row>
    <row r="11" spans="1:6" ht="27" customHeight="1">
      <c r="A11" s="80"/>
      <c r="B11" s="5" t="s">
        <v>107</v>
      </c>
      <c r="C11" s="77"/>
      <c r="D11" s="78"/>
      <c r="E11" s="78"/>
      <c r="F11" s="79"/>
    </row>
    <row r="12" spans="1:6" ht="19.5" customHeight="1">
      <c r="A12" s="80"/>
      <c r="B12" s="4" t="s">
        <v>4</v>
      </c>
      <c r="C12" s="97"/>
      <c r="D12" s="98"/>
      <c r="E12" s="98"/>
      <c r="F12" s="99"/>
    </row>
    <row r="13" spans="1:6" ht="19.5" customHeight="1">
      <c r="A13" s="90" t="s">
        <v>30</v>
      </c>
      <c r="B13" s="91"/>
      <c r="C13" s="94"/>
      <c r="D13" s="95"/>
      <c r="E13" s="95"/>
      <c r="F13" s="96"/>
    </row>
    <row r="14" spans="1:9" ht="19.5" customHeight="1">
      <c r="A14" s="6" t="s">
        <v>5</v>
      </c>
      <c r="B14" s="7" t="s">
        <v>177</v>
      </c>
      <c r="C14" s="12"/>
      <c r="D14" s="9" t="s">
        <v>52</v>
      </c>
      <c r="E14" s="12"/>
      <c r="F14" s="9" t="s">
        <v>53</v>
      </c>
      <c r="G14" s="117" t="s">
        <v>183</v>
      </c>
      <c r="H14" s="118"/>
      <c r="I14" s="118"/>
    </row>
    <row r="15" spans="1:9" ht="19.5" customHeight="1">
      <c r="A15" s="100" t="s">
        <v>6</v>
      </c>
      <c r="B15" s="8"/>
      <c r="C15" s="13" t="s">
        <v>50</v>
      </c>
      <c r="D15" s="82" t="s">
        <v>200</v>
      </c>
      <c r="E15" s="83"/>
      <c r="F15" s="83"/>
      <c r="G15" s="83"/>
      <c r="H15" s="83"/>
      <c r="I15" s="83"/>
    </row>
    <row r="16" spans="1:6" ht="19.5" customHeight="1">
      <c r="A16" s="101"/>
      <c r="B16" s="10" t="s">
        <v>105</v>
      </c>
      <c r="C16" s="93"/>
      <c r="D16" s="93"/>
      <c r="E16" s="93"/>
      <c r="F16" s="93"/>
    </row>
    <row r="17" spans="1:7" ht="19.5" customHeight="1">
      <c r="A17" s="100" t="s">
        <v>7</v>
      </c>
      <c r="B17" s="8"/>
      <c r="C17" s="13" t="s">
        <v>51</v>
      </c>
      <c r="D17" s="82" t="s">
        <v>197</v>
      </c>
      <c r="E17" s="83"/>
      <c r="F17" s="83"/>
      <c r="G17" s="83"/>
    </row>
    <row r="18" spans="1:6" ht="19.5" customHeight="1">
      <c r="A18" s="101"/>
      <c r="B18" s="10" t="s">
        <v>106</v>
      </c>
      <c r="C18" s="94"/>
      <c r="D18" s="95"/>
      <c r="E18" s="95"/>
      <c r="F18" s="96"/>
    </row>
    <row r="19" ht="15" customHeight="1"/>
    <row r="20" spans="1:9" ht="107.25" customHeight="1">
      <c r="A20" s="102"/>
      <c r="B20" s="121" t="s">
        <v>8</v>
      </c>
      <c r="C20" s="122"/>
      <c r="D20" s="110" t="s">
        <v>113</v>
      </c>
      <c r="E20" s="119" t="s">
        <v>189</v>
      </c>
      <c r="F20" s="120"/>
      <c r="G20" s="120"/>
      <c r="H20" s="110" t="s">
        <v>191</v>
      </c>
      <c r="I20" s="110" t="s">
        <v>110</v>
      </c>
    </row>
    <row r="21" spans="1:9" ht="15" customHeight="1">
      <c r="A21" s="103"/>
      <c r="B21" s="17" t="s">
        <v>118</v>
      </c>
      <c r="C21" s="17" t="s">
        <v>119</v>
      </c>
      <c r="D21" s="113"/>
      <c r="E21" s="123" t="s">
        <v>18</v>
      </c>
      <c r="F21" s="124"/>
      <c r="G21" s="51" t="s">
        <v>19</v>
      </c>
      <c r="H21" s="111"/>
      <c r="I21" s="113"/>
    </row>
    <row r="22" spans="1:9" ht="15" customHeight="1">
      <c r="A22" s="104"/>
      <c r="B22" s="18" t="s">
        <v>120</v>
      </c>
      <c r="C22" s="18" t="s">
        <v>121</v>
      </c>
      <c r="D22" s="114"/>
      <c r="E22" s="19" t="s">
        <v>114</v>
      </c>
      <c r="F22" s="19" t="s">
        <v>108</v>
      </c>
      <c r="G22" s="19" t="s">
        <v>114</v>
      </c>
      <c r="H22" s="112"/>
      <c r="I22" s="114"/>
    </row>
    <row r="23" spans="1:9" ht="18" customHeight="1">
      <c r="A23" s="107" t="s">
        <v>104</v>
      </c>
      <c r="B23" s="14"/>
      <c r="C23" s="14"/>
      <c r="D23" s="84"/>
      <c r="E23" s="86" t="s">
        <v>45</v>
      </c>
      <c r="F23" s="86" t="s">
        <v>45</v>
      </c>
      <c r="G23" s="86" t="s">
        <v>45</v>
      </c>
      <c r="H23" s="60">
        <f>IF(E23="出席",11880,0)+IF(G23="出席",11880,0)+IF(F23="出席",1000,0)</f>
        <v>24760</v>
      </c>
      <c r="I23" s="109"/>
    </row>
    <row r="24" spans="1:9" ht="18" customHeight="1">
      <c r="A24" s="108"/>
      <c r="B24" s="15"/>
      <c r="C24" s="15"/>
      <c r="D24" s="85"/>
      <c r="E24" s="87"/>
      <c r="F24" s="87"/>
      <c r="G24" s="87"/>
      <c r="H24" s="61">
        <f>IF(E23="出席",10880,0)+IF(G23="出席",10880,0)+IF(F23="出席",1000,0)</f>
        <v>22760</v>
      </c>
      <c r="I24" s="106"/>
    </row>
    <row r="25" spans="1:9" ht="18" customHeight="1">
      <c r="A25" s="107" t="s">
        <v>9</v>
      </c>
      <c r="B25" s="14"/>
      <c r="C25" s="14"/>
      <c r="D25" s="84"/>
      <c r="E25" s="86"/>
      <c r="F25" s="86"/>
      <c r="G25" s="86"/>
      <c r="H25" s="60">
        <f>IF(E25="出席",11880,0)+IF(G25="出席",11880,0)+IF(F25="出席",1000,0)</f>
        <v>0</v>
      </c>
      <c r="I25" s="105"/>
    </row>
    <row r="26" spans="1:9" ht="18" customHeight="1">
      <c r="A26" s="108"/>
      <c r="B26" s="15"/>
      <c r="C26" s="15"/>
      <c r="D26" s="85"/>
      <c r="E26" s="87"/>
      <c r="F26" s="87"/>
      <c r="G26" s="87"/>
      <c r="H26" s="61">
        <f>IF(E25="出席",10880,0)+IF(G25="出席",10880,0)+IF(F25="出席",1000,0)</f>
        <v>0</v>
      </c>
      <c r="I26" s="106"/>
    </row>
    <row r="27" spans="1:9" ht="18" customHeight="1">
      <c r="A27" s="107" t="s">
        <v>10</v>
      </c>
      <c r="B27" s="14"/>
      <c r="C27" s="14"/>
      <c r="D27" s="84"/>
      <c r="E27" s="86"/>
      <c r="F27" s="86"/>
      <c r="G27" s="86"/>
      <c r="H27" s="60">
        <f>IF(E27="出席",11880,0)+IF(G27="出席",11880,0)+IF(F27="出席",1000,0)</f>
        <v>0</v>
      </c>
      <c r="I27" s="105"/>
    </row>
    <row r="28" spans="1:9" ht="18" customHeight="1">
      <c r="A28" s="108"/>
      <c r="B28" s="15"/>
      <c r="C28" s="15"/>
      <c r="D28" s="85"/>
      <c r="E28" s="87"/>
      <c r="F28" s="87"/>
      <c r="G28" s="87"/>
      <c r="H28" s="61">
        <f>IF(E27="出席",10880,0)+IF(G27="出席",10880,0)+IF(F27="出席",1000,0)</f>
        <v>0</v>
      </c>
      <c r="I28" s="106"/>
    </row>
    <row r="29" spans="1:9" ht="18" customHeight="1">
      <c r="A29" s="107" t="s">
        <v>11</v>
      </c>
      <c r="B29" s="14"/>
      <c r="C29" s="14"/>
      <c r="D29" s="84"/>
      <c r="E29" s="86"/>
      <c r="F29" s="86"/>
      <c r="G29" s="86"/>
      <c r="H29" s="60">
        <f>IF(E29="出席",11880,0)+IF(G29="出席",11880,0)+IF(F29="出席",1000,0)</f>
        <v>0</v>
      </c>
      <c r="I29" s="105"/>
    </row>
    <row r="30" spans="1:9" ht="18" customHeight="1">
      <c r="A30" s="108"/>
      <c r="B30" s="15"/>
      <c r="C30" s="15"/>
      <c r="D30" s="85"/>
      <c r="E30" s="87"/>
      <c r="F30" s="87"/>
      <c r="G30" s="87"/>
      <c r="H30" s="61">
        <f>IF(E29="出席",10880,0)+IF(G29="出席",10880,0)+IF(F29="出席",1000,0)</f>
        <v>0</v>
      </c>
      <c r="I30" s="106"/>
    </row>
    <row r="31" spans="1:9" ht="18" customHeight="1">
      <c r="A31" s="107" t="s">
        <v>12</v>
      </c>
      <c r="B31" s="14"/>
      <c r="C31" s="14"/>
      <c r="D31" s="84"/>
      <c r="E31" s="86"/>
      <c r="F31" s="86"/>
      <c r="G31" s="86"/>
      <c r="H31" s="60">
        <f>IF(E31="出席",11880,0)+IF(G31="出席",11880,0)+IF(F31="出席",1000,0)</f>
        <v>0</v>
      </c>
      <c r="I31" s="105"/>
    </row>
    <row r="32" spans="1:9" ht="18" customHeight="1">
      <c r="A32" s="108"/>
      <c r="B32" s="15"/>
      <c r="C32" s="15"/>
      <c r="D32" s="85"/>
      <c r="E32" s="87"/>
      <c r="F32" s="87"/>
      <c r="G32" s="87"/>
      <c r="H32" s="61">
        <f>IF(E31="出席",10880,0)+IF(G31="出席",10880,0)+IF(F31="出席",1000,0)</f>
        <v>0</v>
      </c>
      <c r="I32" s="106"/>
    </row>
    <row r="33" spans="1:9" ht="18" customHeight="1">
      <c r="A33" s="107" t="s">
        <v>13</v>
      </c>
      <c r="B33" s="14"/>
      <c r="C33" s="14"/>
      <c r="D33" s="84"/>
      <c r="E33" s="86"/>
      <c r="F33" s="86"/>
      <c r="G33" s="86"/>
      <c r="H33" s="60">
        <f>IF(E33="出席",11880,0)+IF(G33="出席",11880,0)+IF(F33="出席",1000,0)</f>
        <v>0</v>
      </c>
      <c r="I33" s="105"/>
    </row>
    <row r="34" spans="1:9" ht="18" customHeight="1">
      <c r="A34" s="108"/>
      <c r="B34" s="15"/>
      <c r="C34" s="15"/>
      <c r="D34" s="85"/>
      <c r="E34" s="87"/>
      <c r="F34" s="87"/>
      <c r="G34" s="87"/>
      <c r="H34" s="61">
        <f>IF(E33="出席",10880,0)+IF(G33="出席",10880,0)+IF(F33="出席",1000,0)</f>
        <v>0</v>
      </c>
      <c r="I34" s="106"/>
    </row>
    <row r="35" spans="1:9" ht="18" customHeight="1">
      <c r="A35" s="107" t="s">
        <v>14</v>
      </c>
      <c r="B35" s="14"/>
      <c r="C35" s="14"/>
      <c r="D35" s="84"/>
      <c r="E35" s="86"/>
      <c r="F35" s="86"/>
      <c r="G35" s="86"/>
      <c r="H35" s="60">
        <f>IF(E35="出席",11880,0)+IF(G35="出席",11880,0)+IF(F35="出席",1000,0)</f>
        <v>0</v>
      </c>
      <c r="I35" s="105"/>
    </row>
    <row r="36" spans="1:9" ht="18" customHeight="1">
      <c r="A36" s="108"/>
      <c r="B36" s="15"/>
      <c r="C36" s="15"/>
      <c r="D36" s="85"/>
      <c r="E36" s="87"/>
      <c r="F36" s="87"/>
      <c r="G36" s="87"/>
      <c r="H36" s="61">
        <f>IF(E35="出席",10880,0)+IF(G35="出席",10880,0)+IF(F35="出席",1000,0)</f>
        <v>0</v>
      </c>
      <c r="I36" s="106"/>
    </row>
    <row r="37" spans="1:9" ht="18" customHeight="1">
      <c r="A37" s="107" t="s">
        <v>15</v>
      </c>
      <c r="B37" s="14"/>
      <c r="C37" s="14"/>
      <c r="D37" s="84"/>
      <c r="E37" s="86"/>
      <c r="F37" s="86"/>
      <c r="G37" s="86"/>
      <c r="H37" s="60">
        <f>IF(E37="出席",11880,0)+IF(G37="出席",11880,0)+IF(F37="出席",1000,0)</f>
        <v>0</v>
      </c>
      <c r="I37" s="105"/>
    </row>
    <row r="38" spans="1:9" ht="18" customHeight="1">
      <c r="A38" s="108"/>
      <c r="B38" s="15"/>
      <c r="C38" s="15"/>
      <c r="D38" s="85"/>
      <c r="E38" s="87"/>
      <c r="F38" s="87"/>
      <c r="G38" s="87"/>
      <c r="H38" s="61">
        <f>IF(E37="出席",10880,0)+IF(G37="出席",10880,0)+IF(F37="出席",1000,0)</f>
        <v>0</v>
      </c>
      <c r="I38" s="106"/>
    </row>
    <row r="39" spans="1:9" ht="18" customHeight="1">
      <c r="A39" s="107" t="s">
        <v>16</v>
      </c>
      <c r="B39" s="14"/>
      <c r="C39" s="14"/>
      <c r="D39" s="84"/>
      <c r="E39" s="86"/>
      <c r="F39" s="86"/>
      <c r="G39" s="86"/>
      <c r="H39" s="60">
        <f>IF(E39="出席",11880,0)+IF(G39="出席",11880,0)+IF(F39="出席",1000,0)</f>
        <v>0</v>
      </c>
      <c r="I39" s="105"/>
    </row>
    <row r="40" spans="1:9" ht="18" customHeight="1">
      <c r="A40" s="108"/>
      <c r="B40" s="15"/>
      <c r="C40" s="15"/>
      <c r="D40" s="85"/>
      <c r="E40" s="87"/>
      <c r="F40" s="87"/>
      <c r="G40" s="87"/>
      <c r="H40" s="61">
        <f>IF(E39="出席",10880,0)+IF(G39="出席",10880,0)+IF(F39="出席",1000,0)</f>
        <v>0</v>
      </c>
      <c r="I40" s="106"/>
    </row>
    <row r="41" spans="1:9" ht="18" customHeight="1">
      <c r="A41" s="107" t="s">
        <v>17</v>
      </c>
      <c r="B41" s="14"/>
      <c r="C41" s="14"/>
      <c r="D41" s="84"/>
      <c r="E41" s="86"/>
      <c r="F41" s="86"/>
      <c r="G41" s="86"/>
      <c r="H41" s="60">
        <f>IF(E41="出席",11880,0)+IF(G41="出席",11880,0)+IF(F41="出席",1000,0)</f>
        <v>0</v>
      </c>
      <c r="I41" s="105"/>
    </row>
    <row r="42" spans="1:9" ht="18" customHeight="1">
      <c r="A42" s="108"/>
      <c r="B42" s="15"/>
      <c r="C42" s="15"/>
      <c r="D42" s="85"/>
      <c r="E42" s="87"/>
      <c r="F42" s="87"/>
      <c r="G42" s="87"/>
      <c r="H42" s="61">
        <f>IF(E41="出席",10880,0)+IF(G41="出席",10880,0)+IF(F41="出席",1000,0)</f>
        <v>0</v>
      </c>
      <c r="I42" s="106"/>
    </row>
    <row r="43" spans="1:9" ht="18" customHeight="1">
      <c r="A43" s="115" t="s">
        <v>55</v>
      </c>
      <c r="B43" s="14"/>
      <c r="C43" s="14"/>
      <c r="D43" s="84"/>
      <c r="E43" s="86"/>
      <c r="F43" s="86"/>
      <c r="G43" s="86"/>
      <c r="H43" s="60">
        <f>IF(E43="出席",11880,0)+IF(G43="出席",11880,0)+IF(F43="出席",1000,0)</f>
        <v>0</v>
      </c>
      <c r="I43" s="105"/>
    </row>
    <row r="44" spans="1:9" ht="18" customHeight="1">
      <c r="A44" s="116"/>
      <c r="B44" s="15"/>
      <c r="C44" s="15"/>
      <c r="D44" s="85"/>
      <c r="E44" s="87"/>
      <c r="F44" s="87"/>
      <c r="G44" s="87"/>
      <c r="H44" s="61">
        <f>IF(E43="出席",10880,0)+IF(G43="出席",10880,0)+IF(F43="出席",1000,0)</f>
        <v>0</v>
      </c>
      <c r="I44" s="106"/>
    </row>
    <row r="45" spans="1:9" ht="18" customHeight="1">
      <c r="A45" s="115" t="s">
        <v>56</v>
      </c>
      <c r="B45" s="14"/>
      <c r="C45" s="14"/>
      <c r="D45" s="84"/>
      <c r="E45" s="86"/>
      <c r="F45" s="86"/>
      <c r="G45" s="86"/>
      <c r="H45" s="60">
        <f>IF(E45="出席",11880,0)+IF(G45="出席",11880,0)+IF(F45="出席",1000,0)</f>
        <v>0</v>
      </c>
      <c r="I45" s="105"/>
    </row>
    <row r="46" spans="1:9" ht="18" customHeight="1">
      <c r="A46" s="116"/>
      <c r="B46" s="15"/>
      <c r="C46" s="15"/>
      <c r="D46" s="85"/>
      <c r="E46" s="87"/>
      <c r="F46" s="87"/>
      <c r="G46" s="87"/>
      <c r="H46" s="61">
        <f>IF(E45="出席",10880,0)+IF(G45="出席",10880,0)+IF(F45="出席",1000,0)</f>
        <v>0</v>
      </c>
      <c r="I46" s="106"/>
    </row>
    <row r="47" spans="1:9" ht="18" customHeight="1">
      <c r="A47" s="115" t="s">
        <v>57</v>
      </c>
      <c r="B47" s="14"/>
      <c r="C47" s="14"/>
      <c r="D47" s="84"/>
      <c r="E47" s="86"/>
      <c r="F47" s="86"/>
      <c r="G47" s="86"/>
      <c r="H47" s="60">
        <f>IF(E47="出席",11880,0)+IF(G47="出席",11880,0)+IF(F47="出席",1000,0)</f>
        <v>0</v>
      </c>
      <c r="I47" s="105"/>
    </row>
    <row r="48" spans="1:9" ht="18" customHeight="1">
      <c r="A48" s="116"/>
      <c r="B48" s="15"/>
      <c r="C48" s="15"/>
      <c r="D48" s="85"/>
      <c r="E48" s="87"/>
      <c r="F48" s="87"/>
      <c r="G48" s="87"/>
      <c r="H48" s="61">
        <f>IF(E47="出席",10880,0)+IF(G47="出席",10880,0)+IF(F47="出席",1000,0)</f>
        <v>0</v>
      </c>
      <c r="I48" s="106"/>
    </row>
    <row r="49" spans="1:9" ht="18" customHeight="1">
      <c r="A49" s="115" t="s">
        <v>58</v>
      </c>
      <c r="B49" s="14"/>
      <c r="C49" s="14"/>
      <c r="D49" s="84"/>
      <c r="E49" s="86"/>
      <c r="F49" s="86"/>
      <c r="G49" s="86"/>
      <c r="H49" s="60">
        <f>IF(E49="出席",11880,0)+IF(G49="出席",11880,0)+IF(F49="出席",1000,0)</f>
        <v>0</v>
      </c>
      <c r="I49" s="105"/>
    </row>
    <row r="50" spans="1:9" ht="18" customHeight="1">
      <c r="A50" s="116"/>
      <c r="B50" s="15"/>
      <c r="C50" s="15"/>
      <c r="D50" s="85"/>
      <c r="E50" s="87"/>
      <c r="F50" s="87"/>
      <c r="G50" s="87"/>
      <c r="H50" s="61">
        <f>IF(E49="出席",10880,0)+IF(G49="出席",10880,0)+IF(F49="出席",1000,0)</f>
        <v>0</v>
      </c>
      <c r="I50" s="106"/>
    </row>
    <row r="51" spans="1:9" ht="18" customHeight="1">
      <c r="A51" s="115" t="s">
        <v>59</v>
      </c>
      <c r="B51" s="14"/>
      <c r="C51" s="14"/>
      <c r="D51" s="84"/>
      <c r="E51" s="86"/>
      <c r="F51" s="86"/>
      <c r="G51" s="86"/>
      <c r="H51" s="60">
        <f>IF(E51="出席",11880,0)+IF(G51="出席",11880,0)+IF(F51="出席",1000,0)</f>
        <v>0</v>
      </c>
      <c r="I51" s="105"/>
    </row>
    <row r="52" spans="1:9" ht="18" customHeight="1">
      <c r="A52" s="116"/>
      <c r="B52" s="15"/>
      <c r="C52" s="15"/>
      <c r="D52" s="85"/>
      <c r="E52" s="87"/>
      <c r="F52" s="87"/>
      <c r="G52" s="87"/>
      <c r="H52" s="61">
        <f>IF(E51="出席",10880,0)+IF(G51="出席",10880,0)+IF(F51="出席",1000,0)</f>
        <v>0</v>
      </c>
      <c r="I52" s="106"/>
    </row>
    <row r="53" spans="1:9" ht="18" customHeight="1">
      <c r="A53" s="115" t="s">
        <v>60</v>
      </c>
      <c r="B53" s="14"/>
      <c r="C53" s="14"/>
      <c r="D53" s="84"/>
      <c r="E53" s="86"/>
      <c r="F53" s="86"/>
      <c r="G53" s="86"/>
      <c r="H53" s="60">
        <f>IF(E53="出席",11880,0)+IF(G53="出席",11880,0)+IF(F53="出席",1000,0)</f>
        <v>0</v>
      </c>
      <c r="I53" s="105"/>
    </row>
    <row r="54" spans="1:9" ht="18" customHeight="1">
      <c r="A54" s="116"/>
      <c r="B54" s="15"/>
      <c r="C54" s="15"/>
      <c r="D54" s="85"/>
      <c r="E54" s="87"/>
      <c r="F54" s="87"/>
      <c r="G54" s="87"/>
      <c r="H54" s="61">
        <f>IF(E53="出席",10880,0)+IF(G53="出席",10880,0)+IF(F53="出席",1000,0)</f>
        <v>0</v>
      </c>
      <c r="I54" s="106"/>
    </row>
    <row r="55" spans="1:9" ht="18" customHeight="1">
      <c r="A55" s="115" t="s">
        <v>61</v>
      </c>
      <c r="B55" s="14"/>
      <c r="C55" s="14"/>
      <c r="D55" s="84"/>
      <c r="E55" s="86"/>
      <c r="F55" s="86"/>
      <c r="G55" s="86"/>
      <c r="H55" s="60">
        <f>IF(E55="出席",11880,0)+IF(G55="出席",11880,0)+IF(F55="出席",1000,0)</f>
        <v>0</v>
      </c>
      <c r="I55" s="105"/>
    </row>
    <row r="56" spans="1:9" ht="18" customHeight="1">
      <c r="A56" s="116"/>
      <c r="B56" s="15"/>
      <c r="C56" s="15"/>
      <c r="D56" s="85"/>
      <c r="E56" s="87"/>
      <c r="F56" s="87"/>
      <c r="G56" s="87"/>
      <c r="H56" s="61">
        <f>IF(E55="出席",10880,0)+IF(G55="出席",10880,0)+IF(F55="出席",1000,0)</f>
        <v>0</v>
      </c>
      <c r="I56" s="106"/>
    </row>
    <row r="57" spans="1:9" ht="18" customHeight="1">
      <c r="A57" s="115" t="s">
        <v>62</v>
      </c>
      <c r="B57" s="14"/>
      <c r="C57" s="14"/>
      <c r="D57" s="84"/>
      <c r="E57" s="86"/>
      <c r="F57" s="86"/>
      <c r="G57" s="86"/>
      <c r="H57" s="60">
        <f>IF(E57="出席",11880,0)+IF(G57="出席",11880,0)+IF(F57="出席",1000,0)</f>
        <v>0</v>
      </c>
      <c r="I57" s="105"/>
    </row>
    <row r="58" spans="1:9" ht="18" customHeight="1">
      <c r="A58" s="116"/>
      <c r="B58" s="15"/>
      <c r="C58" s="15"/>
      <c r="D58" s="85"/>
      <c r="E58" s="87"/>
      <c r="F58" s="87"/>
      <c r="G58" s="87"/>
      <c r="H58" s="61">
        <f>IF(E57="出席",10880,0)+IF(G57="出席",10880,0)+IF(F57="出席",1000,0)</f>
        <v>0</v>
      </c>
      <c r="I58" s="106"/>
    </row>
    <row r="59" spans="1:9" ht="18" customHeight="1">
      <c r="A59" s="115" t="s">
        <v>63</v>
      </c>
      <c r="B59" s="14"/>
      <c r="C59" s="14"/>
      <c r="D59" s="84"/>
      <c r="E59" s="86"/>
      <c r="F59" s="86"/>
      <c r="G59" s="86"/>
      <c r="H59" s="60">
        <f>IF(E59="出席",11880,0)+IF(G59="出席",11880,0)+IF(F59="出席",1000,0)</f>
        <v>0</v>
      </c>
      <c r="I59" s="105"/>
    </row>
    <row r="60" spans="1:9" ht="18" customHeight="1">
      <c r="A60" s="116"/>
      <c r="B60" s="15"/>
      <c r="C60" s="15"/>
      <c r="D60" s="85"/>
      <c r="E60" s="87"/>
      <c r="F60" s="87"/>
      <c r="G60" s="87"/>
      <c r="H60" s="61">
        <f>IF(E59="出席",10880,0)+IF(G59="出席",10880,0)+IF(F59="出席",1000,0)</f>
        <v>0</v>
      </c>
      <c r="I60" s="106"/>
    </row>
    <row r="61" spans="1:9" ht="18" customHeight="1">
      <c r="A61" s="115" t="s">
        <v>64</v>
      </c>
      <c r="B61" s="14"/>
      <c r="C61" s="14"/>
      <c r="D61" s="84"/>
      <c r="E61" s="86"/>
      <c r="F61" s="86"/>
      <c r="G61" s="86"/>
      <c r="H61" s="60">
        <f>IF(E61="出席",11880,0)+IF(G61="出席",11880,0)+IF(F61="出席",1000,0)</f>
        <v>0</v>
      </c>
      <c r="I61" s="105"/>
    </row>
    <row r="62" spans="1:9" ht="18" customHeight="1">
      <c r="A62" s="116"/>
      <c r="B62" s="15"/>
      <c r="C62" s="15"/>
      <c r="D62" s="85"/>
      <c r="E62" s="87"/>
      <c r="F62" s="87"/>
      <c r="G62" s="87"/>
      <c r="H62" s="61">
        <f>IF(E61="出席",10880,0)+IF(G61="出席",10880,0)+IF(F61="出席",1000,0)</f>
        <v>0</v>
      </c>
      <c r="I62" s="106"/>
    </row>
    <row r="63" spans="1:9" ht="18" customHeight="1">
      <c r="A63" s="115" t="s">
        <v>65</v>
      </c>
      <c r="B63" s="14"/>
      <c r="C63" s="14"/>
      <c r="D63" s="84"/>
      <c r="E63" s="86"/>
      <c r="F63" s="86"/>
      <c r="G63" s="86"/>
      <c r="H63" s="60">
        <f>IF(E63="出席",11880,0)+IF(G63="出席",11880,0)+IF(F63="出席",1000,0)</f>
        <v>0</v>
      </c>
      <c r="I63" s="105"/>
    </row>
    <row r="64" spans="1:9" ht="18" customHeight="1">
      <c r="A64" s="116"/>
      <c r="B64" s="15"/>
      <c r="C64" s="15"/>
      <c r="D64" s="85"/>
      <c r="E64" s="87"/>
      <c r="F64" s="87"/>
      <c r="G64" s="87"/>
      <c r="H64" s="61">
        <f>IF(E63="出席",10880,0)+IF(G63="出席",10880,0)+IF(F63="出席",1000,0)</f>
        <v>0</v>
      </c>
      <c r="I64" s="106"/>
    </row>
    <row r="65" spans="1:9" ht="18" customHeight="1">
      <c r="A65" s="115" t="s">
        <v>66</v>
      </c>
      <c r="B65" s="14"/>
      <c r="C65" s="14"/>
      <c r="D65" s="84"/>
      <c r="E65" s="86"/>
      <c r="F65" s="86"/>
      <c r="G65" s="86"/>
      <c r="H65" s="60">
        <f>IF(E65="出席",11880,0)+IF(G65="出席",11880,0)+IF(F65="出席",1000,0)</f>
        <v>0</v>
      </c>
      <c r="I65" s="105"/>
    </row>
    <row r="66" spans="1:9" ht="18" customHeight="1">
      <c r="A66" s="116"/>
      <c r="B66" s="15"/>
      <c r="C66" s="15"/>
      <c r="D66" s="85"/>
      <c r="E66" s="87"/>
      <c r="F66" s="87"/>
      <c r="G66" s="87"/>
      <c r="H66" s="61">
        <f>IF(E65="出席",10880,0)+IF(G65="出席",10880,0)+IF(F65="出席",1000,0)</f>
        <v>0</v>
      </c>
      <c r="I66" s="106"/>
    </row>
    <row r="67" spans="1:9" ht="18" customHeight="1">
      <c r="A67" s="115" t="s">
        <v>67</v>
      </c>
      <c r="B67" s="14"/>
      <c r="C67" s="14"/>
      <c r="D67" s="84"/>
      <c r="E67" s="86"/>
      <c r="F67" s="86"/>
      <c r="G67" s="86"/>
      <c r="H67" s="60">
        <f>IF(E67="出席",11880,0)+IF(G67="出席",11880,0)+IF(F67="出席",1000,0)</f>
        <v>0</v>
      </c>
      <c r="I67" s="105"/>
    </row>
    <row r="68" spans="1:9" ht="18" customHeight="1">
      <c r="A68" s="116"/>
      <c r="B68" s="15"/>
      <c r="C68" s="15"/>
      <c r="D68" s="85"/>
      <c r="E68" s="87"/>
      <c r="F68" s="87"/>
      <c r="G68" s="87"/>
      <c r="H68" s="61">
        <f>IF(E67="出席",10880,0)+IF(G67="出席",10880,0)+IF(F67="出席",1000,0)</f>
        <v>0</v>
      </c>
      <c r="I68" s="106"/>
    </row>
    <row r="69" spans="1:9" ht="18" customHeight="1">
      <c r="A69" s="115" t="s">
        <v>68</v>
      </c>
      <c r="B69" s="14"/>
      <c r="C69" s="14"/>
      <c r="D69" s="84"/>
      <c r="E69" s="86"/>
      <c r="F69" s="86"/>
      <c r="G69" s="86"/>
      <c r="H69" s="60">
        <f>IF(E69="出席",11880,0)+IF(G69="出席",11880,0)+IF(F69="出席",1000,0)</f>
        <v>0</v>
      </c>
      <c r="I69" s="105"/>
    </row>
    <row r="70" spans="1:9" ht="18" customHeight="1">
      <c r="A70" s="116"/>
      <c r="B70" s="15"/>
      <c r="C70" s="15"/>
      <c r="D70" s="85"/>
      <c r="E70" s="87"/>
      <c r="F70" s="87"/>
      <c r="G70" s="87"/>
      <c r="H70" s="61">
        <f>IF(E69="出席",10880,0)+IF(G69="出席",10880,0)+IF(F69="出席",1000,0)</f>
        <v>0</v>
      </c>
      <c r="I70" s="106"/>
    </row>
    <row r="71" spans="1:9" ht="18" customHeight="1">
      <c r="A71" s="115" t="s">
        <v>69</v>
      </c>
      <c r="B71" s="14"/>
      <c r="C71" s="14"/>
      <c r="D71" s="84"/>
      <c r="E71" s="86"/>
      <c r="F71" s="86"/>
      <c r="G71" s="86"/>
      <c r="H71" s="60">
        <f>IF(E71="出席",11880,0)+IF(G71="出席",11880,0)+IF(F71="出席",1000,0)</f>
        <v>0</v>
      </c>
      <c r="I71" s="105"/>
    </row>
    <row r="72" spans="1:9" ht="18" customHeight="1">
      <c r="A72" s="116"/>
      <c r="B72" s="15"/>
      <c r="C72" s="15"/>
      <c r="D72" s="85"/>
      <c r="E72" s="87"/>
      <c r="F72" s="87"/>
      <c r="G72" s="87"/>
      <c r="H72" s="61">
        <f>IF(E71="出席",10880,0)+IF(G71="出席",10880,0)+IF(F71="出席",1000,0)</f>
        <v>0</v>
      </c>
      <c r="I72" s="106"/>
    </row>
    <row r="73" spans="1:9" ht="18" customHeight="1">
      <c r="A73" s="115" t="s">
        <v>70</v>
      </c>
      <c r="B73" s="14"/>
      <c r="C73" s="14"/>
      <c r="D73" s="84"/>
      <c r="E73" s="86"/>
      <c r="F73" s="86"/>
      <c r="G73" s="86"/>
      <c r="H73" s="60">
        <f>IF(E73="出席",11880,0)+IF(G73="出席",11880,0)+IF(F73="出席",1000,0)</f>
        <v>0</v>
      </c>
      <c r="I73" s="105"/>
    </row>
    <row r="74" spans="1:9" ht="18" customHeight="1">
      <c r="A74" s="116"/>
      <c r="B74" s="15"/>
      <c r="C74" s="15"/>
      <c r="D74" s="85"/>
      <c r="E74" s="87"/>
      <c r="F74" s="87"/>
      <c r="G74" s="87"/>
      <c r="H74" s="61">
        <f>IF(E73="出席",10880,0)+IF(G73="出席",10880,0)+IF(F73="出席",1000,0)</f>
        <v>0</v>
      </c>
      <c r="I74" s="106"/>
    </row>
    <row r="75" spans="1:9" ht="18" customHeight="1">
      <c r="A75" s="115" t="s">
        <v>71</v>
      </c>
      <c r="B75" s="14"/>
      <c r="C75" s="14"/>
      <c r="D75" s="84"/>
      <c r="E75" s="86"/>
      <c r="F75" s="86"/>
      <c r="G75" s="86"/>
      <c r="H75" s="60">
        <f>IF(E75="出席",11880,0)+IF(G75="出席",11880,0)+IF(F75="出席",1000,0)</f>
        <v>0</v>
      </c>
      <c r="I75" s="105"/>
    </row>
    <row r="76" spans="1:9" ht="18" customHeight="1">
      <c r="A76" s="116"/>
      <c r="B76" s="15"/>
      <c r="C76" s="15"/>
      <c r="D76" s="85"/>
      <c r="E76" s="87"/>
      <c r="F76" s="87"/>
      <c r="G76" s="87"/>
      <c r="H76" s="61">
        <f>IF(E75="出席",10880,0)+IF(G75="出席",10880,0)+IF(F75="出席",1000,0)</f>
        <v>0</v>
      </c>
      <c r="I76" s="106"/>
    </row>
    <row r="77" spans="1:9" ht="18" customHeight="1">
      <c r="A77" s="115" t="s">
        <v>72</v>
      </c>
      <c r="B77" s="14"/>
      <c r="C77" s="14"/>
      <c r="D77" s="84"/>
      <c r="E77" s="86"/>
      <c r="F77" s="86"/>
      <c r="G77" s="86"/>
      <c r="H77" s="60">
        <f>IF(E77="出席",11880,0)+IF(G77="出席",11880,0)+IF(F77="出席",1000,0)</f>
        <v>0</v>
      </c>
      <c r="I77" s="105"/>
    </row>
    <row r="78" spans="1:9" ht="18" customHeight="1">
      <c r="A78" s="116"/>
      <c r="B78" s="15"/>
      <c r="C78" s="15"/>
      <c r="D78" s="85"/>
      <c r="E78" s="87"/>
      <c r="F78" s="87"/>
      <c r="G78" s="87"/>
      <c r="H78" s="61">
        <f>IF(E77="出席",10880,0)+IF(G77="出席",10880,0)+IF(F77="出席",1000,0)</f>
        <v>0</v>
      </c>
      <c r="I78" s="106"/>
    </row>
    <row r="79" spans="1:9" ht="18" customHeight="1">
      <c r="A79" s="115" t="s">
        <v>73</v>
      </c>
      <c r="B79" s="14"/>
      <c r="C79" s="14"/>
      <c r="D79" s="84"/>
      <c r="E79" s="86"/>
      <c r="F79" s="86"/>
      <c r="G79" s="86"/>
      <c r="H79" s="60">
        <f>IF(E79="出席",11880,0)+IF(G79="出席",11880,0)+IF(F79="出席",1000,0)</f>
        <v>0</v>
      </c>
      <c r="I79" s="105"/>
    </row>
    <row r="80" spans="1:9" ht="18" customHeight="1">
      <c r="A80" s="116"/>
      <c r="B80" s="15"/>
      <c r="C80" s="15"/>
      <c r="D80" s="85"/>
      <c r="E80" s="87"/>
      <c r="F80" s="87"/>
      <c r="G80" s="87"/>
      <c r="H80" s="61">
        <f>IF(E79="出席",10880,0)+IF(G79="出席",10880,0)+IF(F79="出席",1000,0)</f>
        <v>0</v>
      </c>
      <c r="I80" s="106"/>
    </row>
    <row r="81" spans="1:9" ht="18" customHeight="1">
      <c r="A81" s="115" t="s">
        <v>74</v>
      </c>
      <c r="B81" s="14"/>
      <c r="C81" s="14"/>
      <c r="D81" s="84"/>
      <c r="E81" s="86"/>
      <c r="F81" s="86"/>
      <c r="G81" s="86"/>
      <c r="H81" s="60">
        <f>IF(E81="出席",11880,0)+IF(G81="出席",11880,0)+IF(F81="出席",1000,0)</f>
        <v>0</v>
      </c>
      <c r="I81" s="105"/>
    </row>
    <row r="82" spans="1:9" ht="18" customHeight="1">
      <c r="A82" s="116"/>
      <c r="B82" s="15"/>
      <c r="C82" s="15"/>
      <c r="D82" s="85"/>
      <c r="E82" s="87"/>
      <c r="F82" s="87"/>
      <c r="G82" s="87"/>
      <c r="H82" s="61">
        <f>IF(E81="出席",10880,0)+IF(G81="出席",10880,0)+IF(F81="出席",1000,0)</f>
        <v>0</v>
      </c>
      <c r="I82" s="106"/>
    </row>
    <row r="83" spans="1:9" ht="18" customHeight="1">
      <c r="A83" s="115" t="s">
        <v>75</v>
      </c>
      <c r="B83" s="14"/>
      <c r="C83" s="14"/>
      <c r="D83" s="84"/>
      <c r="E83" s="86"/>
      <c r="F83" s="86"/>
      <c r="G83" s="86"/>
      <c r="H83" s="60">
        <f>IF(E83="出席",11880,0)+IF(G83="出席",11880,0)+IF(F83="出席",1000,0)</f>
        <v>0</v>
      </c>
      <c r="I83" s="105"/>
    </row>
    <row r="84" spans="1:9" ht="18" customHeight="1">
      <c r="A84" s="116"/>
      <c r="B84" s="15"/>
      <c r="C84" s="15"/>
      <c r="D84" s="85"/>
      <c r="E84" s="87"/>
      <c r="F84" s="87"/>
      <c r="G84" s="87"/>
      <c r="H84" s="61">
        <f>IF(E83="出席",10880,0)+IF(G83="出席",10880,0)+IF(F83="出席",1000,0)</f>
        <v>0</v>
      </c>
      <c r="I84" s="106"/>
    </row>
    <row r="85" spans="1:9" ht="18" customHeight="1">
      <c r="A85" s="115" t="s">
        <v>76</v>
      </c>
      <c r="B85" s="14"/>
      <c r="C85" s="14"/>
      <c r="D85" s="84"/>
      <c r="E85" s="86"/>
      <c r="F85" s="86"/>
      <c r="G85" s="86"/>
      <c r="H85" s="60">
        <f>IF(E85="出席",11880,0)+IF(G85="出席",11880,0)+IF(F85="出席",1000,0)</f>
        <v>0</v>
      </c>
      <c r="I85" s="105"/>
    </row>
    <row r="86" spans="1:9" ht="18" customHeight="1">
      <c r="A86" s="116"/>
      <c r="B86" s="15"/>
      <c r="C86" s="15"/>
      <c r="D86" s="85"/>
      <c r="E86" s="87"/>
      <c r="F86" s="87"/>
      <c r="G86" s="87"/>
      <c r="H86" s="61">
        <f>IF(E85="出席",10880,0)+IF(G85="出席",10880,0)+IF(F85="出席",1000,0)</f>
        <v>0</v>
      </c>
      <c r="I86" s="106"/>
    </row>
    <row r="87" spans="1:9" ht="18" customHeight="1">
      <c r="A87" s="115" t="s">
        <v>77</v>
      </c>
      <c r="B87" s="14"/>
      <c r="C87" s="14"/>
      <c r="D87" s="84"/>
      <c r="E87" s="86"/>
      <c r="F87" s="86"/>
      <c r="G87" s="86"/>
      <c r="H87" s="60">
        <f>IF(E87="出席",11880,0)+IF(G87="出席",11880,0)+IF(F87="出席",1000,0)</f>
        <v>0</v>
      </c>
      <c r="I87" s="105"/>
    </row>
    <row r="88" spans="1:9" ht="18" customHeight="1">
      <c r="A88" s="116"/>
      <c r="B88" s="15"/>
      <c r="C88" s="15"/>
      <c r="D88" s="85"/>
      <c r="E88" s="87"/>
      <c r="F88" s="87"/>
      <c r="G88" s="87"/>
      <c r="H88" s="61">
        <f>IF(E87="出席",10880,0)+IF(G87="出席",10880,0)+IF(F87="出席",1000,0)</f>
        <v>0</v>
      </c>
      <c r="I88" s="106"/>
    </row>
    <row r="89" spans="1:9" ht="18" customHeight="1">
      <c r="A89" s="115" t="s">
        <v>78</v>
      </c>
      <c r="B89" s="14"/>
      <c r="C89" s="14"/>
      <c r="D89" s="84"/>
      <c r="E89" s="86"/>
      <c r="F89" s="86"/>
      <c r="G89" s="86"/>
      <c r="H89" s="60">
        <f>IF(E89="出席",11880,0)+IF(G89="出席",11880,0)+IF(F89="出席",1000,0)</f>
        <v>0</v>
      </c>
      <c r="I89" s="105"/>
    </row>
    <row r="90" spans="1:9" ht="18" customHeight="1">
      <c r="A90" s="116"/>
      <c r="B90" s="15"/>
      <c r="C90" s="15"/>
      <c r="D90" s="85"/>
      <c r="E90" s="87"/>
      <c r="F90" s="87"/>
      <c r="G90" s="87"/>
      <c r="H90" s="61">
        <f>IF(E89="出席",10880,0)+IF(G89="出席",10880,0)+IF(F89="出席",1000,0)</f>
        <v>0</v>
      </c>
      <c r="I90" s="106"/>
    </row>
    <row r="91" spans="1:9" ht="18" customHeight="1">
      <c r="A91" s="115" t="s">
        <v>79</v>
      </c>
      <c r="B91" s="14"/>
      <c r="C91" s="14"/>
      <c r="D91" s="84"/>
      <c r="E91" s="86"/>
      <c r="F91" s="86"/>
      <c r="G91" s="86"/>
      <c r="H91" s="60">
        <f>IF(E91="出席",11880,0)+IF(G91="出席",11880,0)+IF(F91="出席",1000,0)</f>
        <v>0</v>
      </c>
      <c r="I91" s="105"/>
    </row>
    <row r="92" spans="1:9" ht="18" customHeight="1">
      <c r="A92" s="116"/>
      <c r="B92" s="15"/>
      <c r="C92" s="15"/>
      <c r="D92" s="85"/>
      <c r="E92" s="87"/>
      <c r="F92" s="87"/>
      <c r="G92" s="87"/>
      <c r="H92" s="61">
        <f>IF(E91="出席",10880,0)+IF(G91="出席",10880,0)+IF(F91="出席",1000,0)</f>
        <v>0</v>
      </c>
      <c r="I92" s="106"/>
    </row>
    <row r="93" spans="1:9" ht="18" customHeight="1">
      <c r="A93" s="115" t="s">
        <v>80</v>
      </c>
      <c r="B93" s="14"/>
      <c r="C93" s="14"/>
      <c r="D93" s="84"/>
      <c r="E93" s="86"/>
      <c r="F93" s="86"/>
      <c r="G93" s="86"/>
      <c r="H93" s="60">
        <f>IF(E93="出席",11880,0)+IF(G93="出席",11880,0)+IF(F93="出席",1000,0)</f>
        <v>0</v>
      </c>
      <c r="I93" s="105"/>
    </row>
    <row r="94" spans="1:9" ht="18" customHeight="1">
      <c r="A94" s="116"/>
      <c r="B94" s="15"/>
      <c r="C94" s="15"/>
      <c r="D94" s="85"/>
      <c r="E94" s="87"/>
      <c r="F94" s="87"/>
      <c r="G94" s="87"/>
      <c r="H94" s="61">
        <f>IF(E93="出席",10880,0)+IF(G93="出席",10880,0)+IF(F93="出席",1000,0)</f>
        <v>0</v>
      </c>
      <c r="I94" s="106"/>
    </row>
    <row r="95" spans="1:9" ht="18" customHeight="1">
      <c r="A95" s="115" t="s">
        <v>81</v>
      </c>
      <c r="B95" s="14"/>
      <c r="C95" s="14"/>
      <c r="D95" s="84"/>
      <c r="E95" s="86"/>
      <c r="F95" s="86"/>
      <c r="G95" s="86"/>
      <c r="H95" s="60">
        <f>IF(E95="出席",11880,0)+IF(G95="出席",11880,0)+IF(F95="出席",1000,0)</f>
        <v>0</v>
      </c>
      <c r="I95" s="105"/>
    </row>
    <row r="96" spans="1:9" ht="18" customHeight="1">
      <c r="A96" s="116"/>
      <c r="B96" s="15"/>
      <c r="C96" s="15"/>
      <c r="D96" s="85"/>
      <c r="E96" s="87"/>
      <c r="F96" s="87"/>
      <c r="G96" s="87"/>
      <c r="H96" s="61">
        <f>IF(E95="出席",10880,0)+IF(G95="出席",10880,0)+IF(F95="出席",1000,0)</f>
        <v>0</v>
      </c>
      <c r="I96" s="106"/>
    </row>
    <row r="97" spans="1:9" ht="18" customHeight="1">
      <c r="A97" s="115" t="s">
        <v>82</v>
      </c>
      <c r="B97" s="14"/>
      <c r="C97" s="14"/>
      <c r="D97" s="84"/>
      <c r="E97" s="86"/>
      <c r="F97" s="86"/>
      <c r="G97" s="86"/>
      <c r="H97" s="60">
        <f>IF(E97="出席",11880,0)+IF(G97="出席",11880,0)+IF(F97="出席",1000,0)</f>
        <v>0</v>
      </c>
      <c r="I97" s="105"/>
    </row>
    <row r="98" spans="1:9" ht="18" customHeight="1">
      <c r="A98" s="116"/>
      <c r="B98" s="15"/>
      <c r="C98" s="15"/>
      <c r="D98" s="85"/>
      <c r="E98" s="87"/>
      <c r="F98" s="87"/>
      <c r="G98" s="87"/>
      <c r="H98" s="61">
        <f>IF(E97="出席",10880,0)+IF(G97="出席",10880,0)+IF(F97="出席",1000,0)</f>
        <v>0</v>
      </c>
      <c r="I98" s="106"/>
    </row>
    <row r="99" spans="1:9" ht="18" customHeight="1">
      <c r="A99" s="115" t="s">
        <v>83</v>
      </c>
      <c r="B99" s="14"/>
      <c r="C99" s="14"/>
      <c r="D99" s="84"/>
      <c r="E99" s="86"/>
      <c r="F99" s="86"/>
      <c r="G99" s="86"/>
      <c r="H99" s="60">
        <f>IF(E99="出席",11880,0)+IF(G99="出席",11880,0)+IF(F99="出席",1000,0)</f>
        <v>0</v>
      </c>
      <c r="I99" s="105"/>
    </row>
    <row r="100" spans="1:9" ht="18" customHeight="1">
      <c r="A100" s="116"/>
      <c r="B100" s="15"/>
      <c r="C100" s="15"/>
      <c r="D100" s="85"/>
      <c r="E100" s="87"/>
      <c r="F100" s="87"/>
      <c r="G100" s="87"/>
      <c r="H100" s="61">
        <f>IF(E99="出席",10880,0)+IF(G99="出席",10880,0)+IF(F99="出席",1000,0)</f>
        <v>0</v>
      </c>
      <c r="I100" s="106"/>
    </row>
    <row r="101" spans="1:9" ht="18" customHeight="1">
      <c r="A101" s="115" t="s">
        <v>84</v>
      </c>
      <c r="B101" s="14"/>
      <c r="C101" s="14"/>
      <c r="D101" s="84"/>
      <c r="E101" s="86"/>
      <c r="F101" s="86"/>
      <c r="G101" s="86"/>
      <c r="H101" s="60">
        <f>IF(E101="出席",11880,0)+IF(G101="出席",11880,0)+IF(F101="出席",1000,0)</f>
        <v>0</v>
      </c>
      <c r="I101" s="105"/>
    </row>
    <row r="102" spans="1:9" ht="18" customHeight="1">
      <c r="A102" s="116"/>
      <c r="B102" s="15"/>
      <c r="C102" s="15"/>
      <c r="D102" s="85"/>
      <c r="E102" s="87"/>
      <c r="F102" s="87"/>
      <c r="G102" s="87"/>
      <c r="H102" s="61">
        <f>IF(E101="出席",10880,0)+IF(G101="出席",10880,0)+IF(F101="出席",1000,0)</f>
        <v>0</v>
      </c>
      <c r="I102" s="106"/>
    </row>
    <row r="103" spans="6:8" ht="12">
      <c r="F103" s="81" t="s">
        <v>194</v>
      </c>
      <c r="G103" s="63" t="s">
        <v>192</v>
      </c>
      <c r="H103" s="60">
        <f>H23+H25+H27+H29+H31+H33+H35+H37+H39+H41+H43+H45+H47+H49+H51+H53+H55+H57+H59+H61+H63+H65+H67+H69+H71+H73+H75+H77+H79+H81+H83+H85+H87+H89+H91+H93+H95+H97+H99+H101</f>
        <v>24760</v>
      </c>
    </row>
    <row r="104" spans="6:8" ht="12">
      <c r="F104" s="81"/>
      <c r="G104" s="63" t="s">
        <v>193</v>
      </c>
      <c r="H104" s="61">
        <f>H24+H26+H28+H30+H32+H34+H36+H38+H40+H42+H44+H46+H48+H50+H52+H54+H56+H58+H60+H62+H64+H66+H68+H70+H72+H74+H76+H78+H80+H82+H84+H86+H88+H90+H92+H94+H96+H98+H100+H102</f>
        <v>22760</v>
      </c>
    </row>
    <row r="105" spans="6:8" ht="12">
      <c r="F105" s="81" t="s">
        <v>195</v>
      </c>
      <c r="G105" s="81"/>
      <c r="H105" s="61">
        <f>IF(C15="希望する",500,0)</f>
        <v>500</v>
      </c>
    </row>
    <row r="106" spans="6:8" ht="12">
      <c r="F106" s="81" t="s">
        <v>196</v>
      </c>
      <c r="G106" s="63" t="s">
        <v>192</v>
      </c>
      <c r="H106" s="60">
        <f>H103+H105</f>
        <v>25260</v>
      </c>
    </row>
    <row r="107" spans="6:8" ht="12">
      <c r="F107" s="81"/>
      <c r="G107" s="63" t="s">
        <v>193</v>
      </c>
      <c r="H107" s="61">
        <f>H104+H105</f>
        <v>23260</v>
      </c>
    </row>
  </sheetData>
  <sheetProtection password="CA45" sheet="1" selectLockedCells="1"/>
  <mergeCells count="274">
    <mergeCell ref="I101:I102"/>
    <mergeCell ref="E20:G20"/>
    <mergeCell ref="B20:C20"/>
    <mergeCell ref="D20:D22"/>
    <mergeCell ref="E21:F21"/>
    <mergeCell ref="I97:I98"/>
    <mergeCell ref="F99:F100"/>
    <mergeCell ref="I99:I100"/>
    <mergeCell ref="I95:I96"/>
    <mergeCell ref="G85:G86"/>
    <mergeCell ref="A101:A102"/>
    <mergeCell ref="D101:D102"/>
    <mergeCell ref="E101:E102"/>
    <mergeCell ref="F101:F102"/>
    <mergeCell ref="G101:G102"/>
    <mergeCell ref="A97:A98"/>
    <mergeCell ref="D97:D98"/>
    <mergeCell ref="E97:E98"/>
    <mergeCell ref="F97:F98"/>
    <mergeCell ref="G97:G98"/>
    <mergeCell ref="A99:A100"/>
    <mergeCell ref="D99:D100"/>
    <mergeCell ref="E99:E100"/>
    <mergeCell ref="G99:G100"/>
    <mergeCell ref="I93:I94"/>
    <mergeCell ref="A95:A96"/>
    <mergeCell ref="D95:D96"/>
    <mergeCell ref="E95:E96"/>
    <mergeCell ref="F95:F96"/>
    <mergeCell ref="G95:G96"/>
    <mergeCell ref="A93:A94"/>
    <mergeCell ref="D93:D94"/>
    <mergeCell ref="E93:E94"/>
    <mergeCell ref="F93:F94"/>
    <mergeCell ref="G93:G94"/>
    <mergeCell ref="G14:I14"/>
    <mergeCell ref="I89:I90"/>
    <mergeCell ref="I91:I92"/>
    <mergeCell ref="I85:I86"/>
    <mergeCell ref="G87:G88"/>
    <mergeCell ref="A91:A92"/>
    <mergeCell ref="D91:D92"/>
    <mergeCell ref="E91:E92"/>
    <mergeCell ref="F91:F92"/>
    <mergeCell ref="G91:G92"/>
    <mergeCell ref="A89:A90"/>
    <mergeCell ref="D89:D90"/>
    <mergeCell ref="E89:E90"/>
    <mergeCell ref="F89:F90"/>
    <mergeCell ref="G89:G90"/>
    <mergeCell ref="A87:A88"/>
    <mergeCell ref="D87:D88"/>
    <mergeCell ref="E87:E88"/>
    <mergeCell ref="F87:F88"/>
    <mergeCell ref="A81:A82"/>
    <mergeCell ref="I87:I88"/>
    <mergeCell ref="A85:A86"/>
    <mergeCell ref="D85:D86"/>
    <mergeCell ref="E85:E86"/>
    <mergeCell ref="F85:F86"/>
    <mergeCell ref="I79:I80"/>
    <mergeCell ref="I81:I82"/>
    <mergeCell ref="A83:A84"/>
    <mergeCell ref="D83:D84"/>
    <mergeCell ref="E83:E84"/>
    <mergeCell ref="F83:F84"/>
    <mergeCell ref="G83:G84"/>
    <mergeCell ref="I83:I84"/>
    <mergeCell ref="D81:D82"/>
    <mergeCell ref="E81:E82"/>
    <mergeCell ref="F81:F82"/>
    <mergeCell ref="G81:G82"/>
    <mergeCell ref="G77:G78"/>
    <mergeCell ref="A79:A80"/>
    <mergeCell ref="D79:D80"/>
    <mergeCell ref="E79:E80"/>
    <mergeCell ref="F79:F80"/>
    <mergeCell ref="G79:G80"/>
    <mergeCell ref="A77:A78"/>
    <mergeCell ref="D77:D78"/>
    <mergeCell ref="E77:E78"/>
    <mergeCell ref="F77:F78"/>
    <mergeCell ref="I71:I72"/>
    <mergeCell ref="E73:E74"/>
    <mergeCell ref="F73:F74"/>
    <mergeCell ref="G73:G74"/>
    <mergeCell ref="I77:I78"/>
    <mergeCell ref="I73:I74"/>
    <mergeCell ref="I75:I76"/>
    <mergeCell ref="A75:A76"/>
    <mergeCell ref="D75:D76"/>
    <mergeCell ref="E75:E76"/>
    <mergeCell ref="F75:F76"/>
    <mergeCell ref="G75:G76"/>
    <mergeCell ref="D73:D74"/>
    <mergeCell ref="A73:A74"/>
    <mergeCell ref="I67:I68"/>
    <mergeCell ref="I69:I70"/>
    <mergeCell ref="A71:A72"/>
    <mergeCell ref="D71:D72"/>
    <mergeCell ref="E71:E72"/>
    <mergeCell ref="F71:F72"/>
    <mergeCell ref="G71:G72"/>
    <mergeCell ref="A69:A70"/>
    <mergeCell ref="D69:D70"/>
    <mergeCell ref="E69:E70"/>
    <mergeCell ref="F69:F70"/>
    <mergeCell ref="G69:G70"/>
    <mergeCell ref="G65:G66"/>
    <mergeCell ref="A67:A68"/>
    <mergeCell ref="D67:D68"/>
    <mergeCell ref="E67:E68"/>
    <mergeCell ref="F67:F68"/>
    <mergeCell ref="G67:G68"/>
    <mergeCell ref="A65:A66"/>
    <mergeCell ref="D65:D66"/>
    <mergeCell ref="E65:E66"/>
    <mergeCell ref="F65:F66"/>
    <mergeCell ref="I59:I60"/>
    <mergeCell ref="E61:E62"/>
    <mergeCell ref="F61:F62"/>
    <mergeCell ref="G61:G62"/>
    <mergeCell ref="I65:I66"/>
    <mergeCell ref="I61:I62"/>
    <mergeCell ref="A63:A64"/>
    <mergeCell ref="D63:D64"/>
    <mergeCell ref="E63:E64"/>
    <mergeCell ref="F63:F64"/>
    <mergeCell ref="G63:G64"/>
    <mergeCell ref="I63:I64"/>
    <mergeCell ref="D61:D62"/>
    <mergeCell ref="A61:A62"/>
    <mergeCell ref="I55:I56"/>
    <mergeCell ref="I57:I58"/>
    <mergeCell ref="A59:A60"/>
    <mergeCell ref="D59:D60"/>
    <mergeCell ref="E59:E60"/>
    <mergeCell ref="F59:F60"/>
    <mergeCell ref="G59:G60"/>
    <mergeCell ref="A57:A58"/>
    <mergeCell ref="D57:D58"/>
    <mergeCell ref="E57:E58"/>
    <mergeCell ref="F57:F58"/>
    <mergeCell ref="G57:G58"/>
    <mergeCell ref="G53:G54"/>
    <mergeCell ref="A55:A56"/>
    <mergeCell ref="D55:D56"/>
    <mergeCell ref="E55:E56"/>
    <mergeCell ref="F55:F56"/>
    <mergeCell ref="G55:G56"/>
    <mergeCell ref="A53:A54"/>
    <mergeCell ref="D53:D54"/>
    <mergeCell ref="E53:E54"/>
    <mergeCell ref="F53:F54"/>
    <mergeCell ref="I47:I48"/>
    <mergeCell ref="E49:E50"/>
    <mergeCell ref="F49:F50"/>
    <mergeCell ref="G49:G50"/>
    <mergeCell ref="I53:I54"/>
    <mergeCell ref="I49:I50"/>
    <mergeCell ref="A51:A52"/>
    <mergeCell ref="D51:D52"/>
    <mergeCell ref="E51:E52"/>
    <mergeCell ref="F51:F52"/>
    <mergeCell ref="G51:G52"/>
    <mergeCell ref="I51:I52"/>
    <mergeCell ref="D49:D50"/>
    <mergeCell ref="A49:A50"/>
    <mergeCell ref="I41:I42"/>
    <mergeCell ref="I43:I44"/>
    <mergeCell ref="I45:I46"/>
    <mergeCell ref="A47:A48"/>
    <mergeCell ref="D47:D48"/>
    <mergeCell ref="E47:E48"/>
    <mergeCell ref="F47:F48"/>
    <mergeCell ref="G47:G48"/>
    <mergeCell ref="F37:F38"/>
    <mergeCell ref="G37:G38"/>
    <mergeCell ref="A43:A44"/>
    <mergeCell ref="D43:D44"/>
    <mergeCell ref="E43:E44"/>
    <mergeCell ref="F43:F44"/>
    <mergeCell ref="G43:G44"/>
    <mergeCell ref="A41:A42"/>
    <mergeCell ref="D41:D42"/>
    <mergeCell ref="E41:E42"/>
    <mergeCell ref="F41:F42"/>
    <mergeCell ref="G45:G46"/>
    <mergeCell ref="G41:G42"/>
    <mergeCell ref="A45:A46"/>
    <mergeCell ref="F45:F46"/>
    <mergeCell ref="D45:D46"/>
    <mergeCell ref="E45:E46"/>
    <mergeCell ref="I35:I36"/>
    <mergeCell ref="D35:D36"/>
    <mergeCell ref="E35:E36"/>
    <mergeCell ref="F35:F36"/>
    <mergeCell ref="G35:G36"/>
    <mergeCell ref="A33:A34"/>
    <mergeCell ref="A35:A36"/>
    <mergeCell ref="D33:D34"/>
    <mergeCell ref="E33:E34"/>
    <mergeCell ref="F33:F34"/>
    <mergeCell ref="I37:I38"/>
    <mergeCell ref="A39:A40"/>
    <mergeCell ref="D39:D40"/>
    <mergeCell ref="E39:E40"/>
    <mergeCell ref="F39:F40"/>
    <mergeCell ref="G39:G40"/>
    <mergeCell ref="I39:I40"/>
    <mergeCell ref="A37:A38"/>
    <mergeCell ref="D37:D38"/>
    <mergeCell ref="E37:E38"/>
    <mergeCell ref="G33:G34"/>
    <mergeCell ref="I29:I30"/>
    <mergeCell ref="I31:I32"/>
    <mergeCell ref="I33:I34"/>
    <mergeCell ref="A31:A32"/>
    <mergeCell ref="D31:D32"/>
    <mergeCell ref="E31:E32"/>
    <mergeCell ref="F31:F32"/>
    <mergeCell ref="G31:G32"/>
    <mergeCell ref="A29:A30"/>
    <mergeCell ref="D29:D30"/>
    <mergeCell ref="E29:E30"/>
    <mergeCell ref="F29:F30"/>
    <mergeCell ref="G29:G30"/>
    <mergeCell ref="E25:E26"/>
    <mergeCell ref="F25:F26"/>
    <mergeCell ref="G25:G26"/>
    <mergeCell ref="A27:A28"/>
    <mergeCell ref="D27:D28"/>
    <mergeCell ref="E27:E28"/>
    <mergeCell ref="F27:F28"/>
    <mergeCell ref="G27:G28"/>
    <mergeCell ref="I27:I28"/>
    <mergeCell ref="F23:F24"/>
    <mergeCell ref="G23:G24"/>
    <mergeCell ref="A20:A22"/>
    <mergeCell ref="I25:I26"/>
    <mergeCell ref="A25:A26"/>
    <mergeCell ref="D25:D26"/>
    <mergeCell ref="I23:I24"/>
    <mergeCell ref="H20:H22"/>
    <mergeCell ref="I20:I22"/>
    <mergeCell ref="A23:A24"/>
    <mergeCell ref="A13:B13"/>
    <mergeCell ref="C13:F13"/>
    <mergeCell ref="C12:F12"/>
    <mergeCell ref="A15:A16"/>
    <mergeCell ref="C16:F16"/>
    <mergeCell ref="A17:A18"/>
    <mergeCell ref="C18:F18"/>
    <mergeCell ref="D17:G17"/>
    <mergeCell ref="B1:F1"/>
    <mergeCell ref="A2:G2"/>
    <mergeCell ref="A3:B3"/>
    <mergeCell ref="C3:F3"/>
    <mergeCell ref="A4:A12"/>
    <mergeCell ref="C4:F4"/>
    <mergeCell ref="C5:F5"/>
    <mergeCell ref="C6:F6"/>
    <mergeCell ref="C8:F8"/>
    <mergeCell ref="C9:F9"/>
    <mergeCell ref="C7:F7"/>
    <mergeCell ref="B8:B9"/>
    <mergeCell ref="F103:F104"/>
    <mergeCell ref="F105:G105"/>
    <mergeCell ref="F106:F107"/>
    <mergeCell ref="D15:I15"/>
    <mergeCell ref="D23:D24"/>
    <mergeCell ref="E23:E24"/>
    <mergeCell ref="C10:F10"/>
    <mergeCell ref="C11:F11"/>
  </mergeCells>
  <dataValidations count="2">
    <dataValidation type="list" allowBlank="1" showInputMessage="1" showErrorMessage="1" sqref="E23:G102">
      <formula1>"出席"</formula1>
    </dataValidation>
    <dataValidation type="list" allowBlank="1" showInputMessage="1" showErrorMessage="1" sqref="C15 C17">
      <formula1>"希望する,希望しない"</formula1>
    </dataValidation>
  </dataValidations>
  <hyperlinks>
    <hyperlink ref="H2" location="入力例!A1" display="入力例"/>
  </hyperlinks>
  <printOptions horizontalCentered="1"/>
  <pageMargins left="0.5905511811023623" right="0.5905511811023623" top="0.71" bottom="0.77" header="0.5118110236220472" footer="0.5118110236220472"/>
  <pageSetup fitToHeight="0" fitToWidth="1" horizontalDpi="300" verticalDpi="3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07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14.375" style="1" customWidth="1"/>
    <col min="2" max="3" width="15.875" style="1" customWidth="1"/>
    <col min="4" max="4" width="17.375" style="1" customWidth="1"/>
    <col min="5" max="7" width="11.125" style="1" customWidth="1"/>
    <col min="8" max="8" width="12.625" style="1" customWidth="1"/>
    <col min="9" max="9" width="26.125" style="1" customWidth="1"/>
    <col min="10" max="16384" width="9.00390625" style="1" customWidth="1"/>
  </cols>
  <sheetData>
    <row r="1" spans="2:8" ht="18.75">
      <c r="B1" s="88" t="s">
        <v>176</v>
      </c>
      <c r="C1" s="88"/>
      <c r="D1" s="88"/>
      <c r="E1" s="88"/>
      <c r="F1" s="88"/>
      <c r="G1" s="2" t="s">
        <v>34</v>
      </c>
      <c r="H1" s="22">
        <v>42161</v>
      </c>
    </row>
    <row r="2" spans="1:8" ht="12">
      <c r="A2" s="89" t="s">
        <v>47</v>
      </c>
      <c r="B2" s="89"/>
      <c r="C2" s="89"/>
      <c r="D2" s="89"/>
      <c r="E2" s="89"/>
      <c r="F2" s="89"/>
      <c r="G2" s="89"/>
      <c r="H2" s="16"/>
    </row>
    <row r="3" spans="1:6" ht="19.5" customHeight="1">
      <c r="A3" s="90" t="s">
        <v>43</v>
      </c>
      <c r="B3" s="91"/>
      <c r="C3" s="92"/>
      <c r="D3" s="92"/>
      <c r="E3" s="92"/>
      <c r="F3" s="92"/>
    </row>
    <row r="4" spans="1:6" ht="19.5" customHeight="1">
      <c r="A4" s="80" t="s">
        <v>46</v>
      </c>
      <c r="B4" s="59" t="s">
        <v>0</v>
      </c>
      <c r="C4" s="93" t="s">
        <v>109</v>
      </c>
      <c r="D4" s="93"/>
      <c r="E4" s="93"/>
      <c r="F4" s="93"/>
    </row>
    <row r="5" spans="1:6" ht="19.5" customHeight="1">
      <c r="A5" s="80"/>
      <c r="B5" s="59" t="s">
        <v>1</v>
      </c>
      <c r="C5" s="77" t="s">
        <v>31</v>
      </c>
      <c r="D5" s="78"/>
      <c r="E5" s="78"/>
      <c r="F5" s="79"/>
    </row>
    <row r="6" spans="1:6" ht="19.5" customHeight="1">
      <c r="A6" s="80"/>
      <c r="B6" s="11" t="s">
        <v>54</v>
      </c>
      <c r="C6" s="77" t="s">
        <v>173</v>
      </c>
      <c r="D6" s="78"/>
      <c r="E6" s="78"/>
      <c r="F6" s="79"/>
    </row>
    <row r="7" spans="1:6" ht="19.5" customHeight="1">
      <c r="A7" s="80"/>
      <c r="B7" s="59" t="s">
        <v>2</v>
      </c>
      <c r="C7" s="77" t="s">
        <v>174</v>
      </c>
      <c r="D7" s="78"/>
      <c r="E7" s="78"/>
      <c r="F7" s="79"/>
    </row>
    <row r="8" spans="1:6" ht="19.5" customHeight="1">
      <c r="A8" s="80"/>
      <c r="B8" s="80" t="s">
        <v>3</v>
      </c>
      <c r="C8" s="77" t="s">
        <v>28</v>
      </c>
      <c r="D8" s="78"/>
      <c r="E8" s="78"/>
      <c r="F8" s="79"/>
    </row>
    <row r="9" spans="1:6" ht="19.5" customHeight="1">
      <c r="A9" s="80"/>
      <c r="B9" s="80"/>
      <c r="C9" s="77" t="s">
        <v>29</v>
      </c>
      <c r="D9" s="78"/>
      <c r="E9" s="78"/>
      <c r="F9" s="79"/>
    </row>
    <row r="10" spans="1:6" ht="19.5" customHeight="1">
      <c r="A10" s="80"/>
      <c r="B10" s="4" t="s">
        <v>33</v>
      </c>
      <c r="C10" s="77" t="s">
        <v>44</v>
      </c>
      <c r="D10" s="78"/>
      <c r="E10" s="78"/>
      <c r="F10" s="79"/>
    </row>
    <row r="11" spans="1:6" ht="27" customHeight="1">
      <c r="A11" s="80"/>
      <c r="B11" s="5" t="s">
        <v>107</v>
      </c>
      <c r="C11" s="77" t="s">
        <v>49</v>
      </c>
      <c r="D11" s="78"/>
      <c r="E11" s="78"/>
      <c r="F11" s="79"/>
    </row>
    <row r="12" spans="1:6" ht="19.5" customHeight="1">
      <c r="A12" s="80"/>
      <c r="B12" s="4" t="s">
        <v>4</v>
      </c>
      <c r="C12" s="97" t="s">
        <v>187</v>
      </c>
      <c r="D12" s="98"/>
      <c r="E12" s="98"/>
      <c r="F12" s="99"/>
    </row>
    <row r="13" spans="1:6" ht="19.5" customHeight="1">
      <c r="A13" s="90" t="s">
        <v>30</v>
      </c>
      <c r="B13" s="91"/>
      <c r="C13" s="94" t="s">
        <v>48</v>
      </c>
      <c r="D13" s="95"/>
      <c r="E13" s="95"/>
      <c r="F13" s="96"/>
    </row>
    <row r="14" spans="1:9" ht="19.5" customHeight="1">
      <c r="A14" s="57" t="s">
        <v>5</v>
      </c>
      <c r="B14" s="7" t="s">
        <v>177</v>
      </c>
      <c r="C14" s="12">
        <v>10</v>
      </c>
      <c r="D14" s="9" t="s">
        <v>52</v>
      </c>
      <c r="E14" s="12">
        <v>20</v>
      </c>
      <c r="F14" s="9" t="s">
        <v>53</v>
      </c>
      <c r="G14" s="117" t="s">
        <v>183</v>
      </c>
      <c r="H14" s="118"/>
      <c r="I14" s="118"/>
    </row>
    <row r="15" spans="1:9" ht="19.5" customHeight="1">
      <c r="A15" s="100" t="s">
        <v>6</v>
      </c>
      <c r="B15" s="58"/>
      <c r="C15" s="13" t="s">
        <v>50</v>
      </c>
      <c r="D15" s="82" t="s">
        <v>200</v>
      </c>
      <c r="E15" s="83"/>
      <c r="F15" s="83"/>
      <c r="G15" s="83"/>
      <c r="H15" s="83"/>
      <c r="I15" s="83"/>
    </row>
    <row r="16" spans="1:6" ht="19.5" customHeight="1">
      <c r="A16" s="101"/>
      <c r="B16" s="56" t="s">
        <v>105</v>
      </c>
      <c r="C16" s="93" t="s">
        <v>184</v>
      </c>
      <c r="D16" s="93"/>
      <c r="E16" s="93"/>
      <c r="F16" s="93"/>
    </row>
    <row r="17" spans="1:7" ht="19.5" customHeight="1">
      <c r="A17" s="100" t="s">
        <v>7</v>
      </c>
      <c r="B17" s="58"/>
      <c r="C17" s="13" t="s">
        <v>51</v>
      </c>
      <c r="D17" s="82" t="s">
        <v>117</v>
      </c>
      <c r="E17" s="83"/>
      <c r="F17" s="83"/>
      <c r="G17" s="83"/>
    </row>
    <row r="18" spans="1:6" ht="19.5" customHeight="1">
      <c r="A18" s="101"/>
      <c r="B18" s="56" t="s">
        <v>106</v>
      </c>
      <c r="C18" s="94"/>
      <c r="D18" s="95"/>
      <c r="E18" s="95"/>
      <c r="F18" s="96"/>
    </row>
    <row r="19" ht="15" customHeight="1"/>
    <row r="20" spans="1:9" ht="107.25" customHeight="1">
      <c r="A20" s="102"/>
      <c r="B20" s="121" t="s">
        <v>8</v>
      </c>
      <c r="C20" s="122"/>
      <c r="D20" s="110" t="s">
        <v>113</v>
      </c>
      <c r="E20" s="119" t="s">
        <v>189</v>
      </c>
      <c r="F20" s="120"/>
      <c r="G20" s="120"/>
      <c r="H20" s="110" t="s">
        <v>191</v>
      </c>
      <c r="I20" s="110" t="s">
        <v>110</v>
      </c>
    </row>
    <row r="21" spans="1:9" ht="15" customHeight="1">
      <c r="A21" s="103"/>
      <c r="B21" s="17" t="s">
        <v>118</v>
      </c>
      <c r="C21" s="17" t="s">
        <v>119</v>
      </c>
      <c r="D21" s="113"/>
      <c r="E21" s="123" t="s">
        <v>18</v>
      </c>
      <c r="F21" s="124"/>
      <c r="G21" s="55" t="s">
        <v>19</v>
      </c>
      <c r="H21" s="111"/>
      <c r="I21" s="113"/>
    </row>
    <row r="22" spans="1:9" ht="15" customHeight="1">
      <c r="A22" s="104"/>
      <c r="B22" s="18" t="s">
        <v>120</v>
      </c>
      <c r="C22" s="18" t="s">
        <v>121</v>
      </c>
      <c r="D22" s="114"/>
      <c r="E22" s="19" t="s">
        <v>114</v>
      </c>
      <c r="F22" s="19" t="s">
        <v>108</v>
      </c>
      <c r="G22" s="19" t="s">
        <v>114</v>
      </c>
      <c r="H22" s="112"/>
      <c r="I22" s="114"/>
    </row>
    <row r="23" spans="1:9" ht="18" customHeight="1">
      <c r="A23" s="107" t="s">
        <v>104</v>
      </c>
      <c r="B23" s="14" t="s">
        <v>85</v>
      </c>
      <c r="C23" s="14" t="s">
        <v>86</v>
      </c>
      <c r="D23" s="84" t="s">
        <v>185</v>
      </c>
      <c r="E23" s="86" t="s">
        <v>45</v>
      </c>
      <c r="F23" s="86"/>
      <c r="G23" s="86"/>
      <c r="H23" s="60">
        <f>IF(E23="出席",11880,0)+IF(G23="出席",11880,0)+IF(F23="出席",1000,0)</f>
        <v>11880</v>
      </c>
      <c r="I23" s="105" t="s">
        <v>115</v>
      </c>
    </row>
    <row r="24" spans="1:9" ht="18" customHeight="1">
      <c r="A24" s="108"/>
      <c r="B24" s="15" t="s">
        <v>20</v>
      </c>
      <c r="C24" s="15" t="s">
        <v>21</v>
      </c>
      <c r="D24" s="85"/>
      <c r="E24" s="87"/>
      <c r="F24" s="87"/>
      <c r="G24" s="87"/>
      <c r="H24" s="61">
        <f>IF(E23="出席",10880,0)+IF(G23="出席",10880,0)+IF(F23="出席",1000,0)</f>
        <v>10880</v>
      </c>
      <c r="I24" s="106"/>
    </row>
    <row r="25" spans="1:9" ht="18" customHeight="1">
      <c r="A25" s="107" t="s">
        <v>9</v>
      </c>
      <c r="B25" s="14" t="s">
        <v>85</v>
      </c>
      <c r="C25" s="14" t="s">
        <v>87</v>
      </c>
      <c r="D25" s="84" t="s">
        <v>186</v>
      </c>
      <c r="E25" s="86" t="s">
        <v>45</v>
      </c>
      <c r="F25" s="86" t="s">
        <v>45</v>
      </c>
      <c r="G25" s="86"/>
      <c r="H25" s="60">
        <f>IF(E25="出席",11880,0)+IF(G25="出席",11880,0)+IF(F25="出席",1000,0)</f>
        <v>12880</v>
      </c>
      <c r="I25" s="105" t="s">
        <v>95</v>
      </c>
    </row>
    <row r="26" spans="1:9" ht="18" customHeight="1">
      <c r="A26" s="108"/>
      <c r="B26" s="15" t="s">
        <v>20</v>
      </c>
      <c r="C26" s="15" t="s">
        <v>22</v>
      </c>
      <c r="D26" s="85"/>
      <c r="E26" s="87"/>
      <c r="F26" s="87"/>
      <c r="G26" s="87"/>
      <c r="H26" s="61">
        <f>IF(E25="出席",10880,0)+IF(G25="出席",10880,0)+IF(F25="出席",1000,0)</f>
        <v>11880</v>
      </c>
      <c r="I26" s="106"/>
    </row>
    <row r="27" spans="1:9" ht="18" customHeight="1">
      <c r="A27" s="107" t="s">
        <v>10</v>
      </c>
      <c r="B27" s="14" t="s">
        <v>85</v>
      </c>
      <c r="C27" s="14" t="s">
        <v>88</v>
      </c>
      <c r="D27" s="84" t="s">
        <v>35</v>
      </c>
      <c r="E27" s="86" t="s">
        <v>45</v>
      </c>
      <c r="F27" s="86" t="s">
        <v>45</v>
      </c>
      <c r="G27" s="86" t="s">
        <v>45</v>
      </c>
      <c r="H27" s="60">
        <f>IF(E27="出席",11880,0)+IF(G27="出席",11880,0)+IF(F27="出席",1000,0)</f>
        <v>24760</v>
      </c>
      <c r="I27" s="105" t="s">
        <v>96</v>
      </c>
    </row>
    <row r="28" spans="1:9" ht="18" customHeight="1">
      <c r="A28" s="108"/>
      <c r="B28" s="15" t="s">
        <v>20</v>
      </c>
      <c r="C28" s="15" t="s">
        <v>23</v>
      </c>
      <c r="D28" s="85"/>
      <c r="E28" s="87"/>
      <c r="F28" s="87"/>
      <c r="G28" s="87"/>
      <c r="H28" s="61">
        <f>IF(E27="出席",10880,0)+IF(G27="出席",10880,0)+IF(F27="出席",1000,0)</f>
        <v>22760</v>
      </c>
      <c r="I28" s="106"/>
    </row>
    <row r="29" spans="1:9" ht="18" customHeight="1">
      <c r="A29" s="107" t="s">
        <v>11</v>
      </c>
      <c r="B29" s="14" t="s">
        <v>85</v>
      </c>
      <c r="C29" s="14" t="s">
        <v>89</v>
      </c>
      <c r="D29" s="84" t="s">
        <v>36</v>
      </c>
      <c r="E29" s="86"/>
      <c r="F29" s="86"/>
      <c r="G29" s="86" t="s">
        <v>45</v>
      </c>
      <c r="H29" s="60">
        <f>IF(E29="出席",11880,0)+IF(G29="出席",11880,0)+IF(F29="出席",1000,0)</f>
        <v>11880</v>
      </c>
      <c r="I29" s="105" t="s">
        <v>97</v>
      </c>
    </row>
    <row r="30" spans="1:9" ht="18" customHeight="1">
      <c r="A30" s="108"/>
      <c r="B30" s="15" t="s">
        <v>20</v>
      </c>
      <c r="C30" s="15" t="s">
        <v>21</v>
      </c>
      <c r="D30" s="85"/>
      <c r="E30" s="87"/>
      <c r="F30" s="87"/>
      <c r="G30" s="87"/>
      <c r="H30" s="61">
        <f>IF(E29="出席",10880,0)+IF(G29="出席",10880,0)+IF(F29="出席",1000,0)</f>
        <v>10880</v>
      </c>
      <c r="I30" s="106"/>
    </row>
    <row r="31" spans="1:9" ht="18" customHeight="1">
      <c r="A31" s="107" t="s">
        <v>12</v>
      </c>
      <c r="B31" s="14" t="s">
        <v>85</v>
      </c>
      <c r="C31" s="14" t="s">
        <v>90</v>
      </c>
      <c r="D31" s="84" t="s">
        <v>37</v>
      </c>
      <c r="E31" s="86" t="s">
        <v>45</v>
      </c>
      <c r="F31" s="86"/>
      <c r="G31" s="86" t="s">
        <v>45</v>
      </c>
      <c r="H31" s="60">
        <f>IF(E31="出席",11880,0)+IF(G31="出席",11880,0)+IF(F31="出席",1000,0)</f>
        <v>23760</v>
      </c>
      <c r="I31" s="105" t="s">
        <v>98</v>
      </c>
    </row>
    <row r="32" spans="1:9" ht="18" customHeight="1">
      <c r="A32" s="108"/>
      <c r="B32" s="15" t="s">
        <v>20</v>
      </c>
      <c r="C32" s="15" t="s">
        <v>24</v>
      </c>
      <c r="D32" s="85"/>
      <c r="E32" s="87"/>
      <c r="F32" s="87"/>
      <c r="G32" s="87"/>
      <c r="H32" s="61">
        <f>IF(E31="出席",10880,0)+IF(G31="出席",10880,0)+IF(F31="出席",1000,0)</f>
        <v>21760</v>
      </c>
      <c r="I32" s="106"/>
    </row>
    <row r="33" spans="1:9" ht="18" customHeight="1">
      <c r="A33" s="107" t="s">
        <v>13</v>
      </c>
      <c r="B33" s="14" t="s">
        <v>85</v>
      </c>
      <c r="C33" s="14" t="s">
        <v>91</v>
      </c>
      <c r="D33" s="84" t="s">
        <v>38</v>
      </c>
      <c r="E33" s="86" t="s">
        <v>45</v>
      </c>
      <c r="F33" s="86"/>
      <c r="G33" s="86"/>
      <c r="H33" s="60">
        <f>IF(E33="出席",11880,0)+IF(G33="出席",11880,0)+IF(F33="出席",1000,0)</f>
        <v>11880</v>
      </c>
      <c r="I33" s="105" t="s">
        <v>99</v>
      </c>
    </row>
    <row r="34" spans="1:9" ht="18" customHeight="1">
      <c r="A34" s="108"/>
      <c r="B34" s="15" t="s">
        <v>20</v>
      </c>
      <c r="C34" s="15" t="s">
        <v>25</v>
      </c>
      <c r="D34" s="85"/>
      <c r="E34" s="87"/>
      <c r="F34" s="87"/>
      <c r="G34" s="87"/>
      <c r="H34" s="61">
        <f>IF(E33="出席",10880,0)+IF(G33="出席",10880,0)+IF(F33="出席",1000,0)</f>
        <v>10880</v>
      </c>
      <c r="I34" s="106"/>
    </row>
    <row r="35" spans="1:9" ht="18" customHeight="1">
      <c r="A35" s="107" t="s">
        <v>14</v>
      </c>
      <c r="B35" s="14" t="s">
        <v>85</v>
      </c>
      <c r="C35" s="14" t="s">
        <v>116</v>
      </c>
      <c r="D35" s="84" t="s">
        <v>39</v>
      </c>
      <c r="E35" s="86" t="s">
        <v>45</v>
      </c>
      <c r="F35" s="86" t="s">
        <v>45</v>
      </c>
      <c r="G35" s="86"/>
      <c r="H35" s="60">
        <f>IF(E35="出席",11880,0)+IF(G35="出席",11880,0)+IF(F35="出席",1000,0)</f>
        <v>12880</v>
      </c>
      <c r="I35" s="105" t="s">
        <v>100</v>
      </c>
    </row>
    <row r="36" spans="1:9" ht="18" customHeight="1">
      <c r="A36" s="108"/>
      <c r="B36" s="15" t="s">
        <v>20</v>
      </c>
      <c r="C36" s="15" t="s">
        <v>111</v>
      </c>
      <c r="D36" s="85"/>
      <c r="E36" s="87"/>
      <c r="F36" s="87"/>
      <c r="G36" s="87"/>
      <c r="H36" s="61">
        <f>IF(E35="出席",10880,0)+IF(G35="出席",10880,0)+IF(F35="出席",1000,0)</f>
        <v>11880</v>
      </c>
      <c r="I36" s="106"/>
    </row>
    <row r="37" spans="1:9" ht="18" customHeight="1">
      <c r="A37" s="107" t="s">
        <v>15</v>
      </c>
      <c r="B37" s="14" t="s">
        <v>85</v>
      </c>
      <c r="C37" s="14" t="s">
        <v>92</v>
      </c>
      <c r="D37" s="84" t="s">
        <v>40</v>
      </c>
      <c r="E37" s="86"/>
      <c r="F37" s="86"/>
      <c r="G37" s="86" t="s">
        <v>45</v>
      </c>
      <c r="H37" s="60">
        <f>IF(E37="出席",11880,0)+IF(G37="出席",11880,0)+IF(F37="出席",1000,0)</f>
        <v>11880</v>
      </c>
      <c r="I37" s="105" t="s">
        <v>101</v>
      </c>
    </row>
    <row r="38" spans="1:9" ht="18" customHeight="1">
      <c r="A38" s="108"/>
      <c r="B38" s="15" t="s">
        <v>20</v>
      </c>
      <c r="C38" s="15" t="s">
        <v>26</v>
      </c>
      <c r="D38" s="85"/>
      <c r="E38" s="87"/>
      <c r="F38" s="87"/>
      <c r="G38" s="87"/>
      <c r="H38" s="61">
        <f>IF(E37="出席",10880,0)+IF(G37="出席",10880,0)+IF(F37="出席",1000,0)</f>
        <v>10880</v>
      </c>
      <c r="I38" s="106"/>
    </row>
    <row r="39" spans="1:9" ht="18" customHeight="1">
      <c r="A39" s="107" t="s">
        <v>16</v>
      </c>
      <c r="B39" s="14" t="s">
        <v>85</v>
      </c>
      <c r="C39" s="14" t="s">
        <v>93</v>
      </c>
      <c r="D39" s="84" t="s">
        <v>41</v>
      </c>
      <c r="E39" s="86" t="s">
        <v>45</v>
      </c>
      <c r="F39" s="86" t="s">
        <v>45</v>
      </c>
      <c r="G39" s="86" t="s">
        <v>45</v>
      </c>
      <c r="H39" s="60">
        <f>IF(E39="出席",11880,0)+IF(G39="出席",11880,0)+IF(F39="出席",1000,0)</f>
        <v>24760</v>
      </c>
      <c r="I39" s="105" t="s">
        <v>102</v>
      </c>
    </row>
    <row r="40" spans="1:9" ht="18" customHeight="1">
      <c r="A40" s="108"/>
      <c r="B40" s="15" t="s">
        <v>20</v>
      </c>
      <c r="C40" s="15" t="s">
        <v>112</v>
      </c>
      <c r="D40" s="85"/>
      <c r="E40" s="87"/>
      <c r="F40" s="87"/>
      <c r="G40" s="87"/>
      <c r="H40" s="61">
        <f>IF(E39="出席",10880,0)+IF(G39="出席",10880,0)+IF(F39="出席",1000,0)</f>
        <v>22760</v>
      </c>
      <c r="I40" s="106"/>
    </row>
    <row r="41" spans="1:9" ht="18" customHeight="1">
      <c r="A41" s="107" t="s">
        <v>17</v>
      </c>
      <c r="B41" s="14" t="s">
        <v>85</v>
      </c>
      <c r="C41" s="14" t="s">
        <v>94</v>
      </c>
      <c r="D41" s="84" t="s">
        <v>42</v>
      </c>
      <c r="E41" s="86" t="s">
        <v>45</v>
      </c>
      <c r="F41" s="86"/>
      <c r="G41" s="86" t="s">
        <v>45</v>
      </c>
      <c r="H41" s="60">
        <f>IF(E41="出席",11880,0)+IF(G41="出席",11880,0)+IF(F41="出席",1000,0)</f>
        <v>23760</v>
      </c>
      <c r="I41" s="105" t="s">
        <v>103</v>
      </c>
    </row>
    <row r="42" spans="1:9" ht="18" customHeight="1">
      <c r="A42" s="108"/>
      <c r="B42" s="15" t="s">
        <v>20</v>
      </c>
      <c r="C42" s="15" t="s">
        <v>27</v>
      </c>
      <c r="D42" s="85"/>
      <c r="E42" s="87"/>
      <c r="F42" s="87"/>
      <c r="G42" s="87"/>
      <c r="H42" s="61">
        <f>IF(E41="出席",10880,0)+IF(G41="出席",10880,0)+IF(F41="出席",1000,0)</f>
        <v>21760</v>
      </c>
      <c r="I42" s="106"/>
    </row>
    <row r="43" spans="1:9" ht="18" customHeight="1">
      <c r="A43" s="115" t="s">
        <v>55</v>
      </c>
      <c r="B43" s="14"/>
      <c r="C43" s="14"/>
      <c r="D43" s="84"/>
      <c r="E43" s="86"/>
      <c r="F43" s="86"/>
      <c r="G43" s="86"/>
      <c r="H43" s="60">
        <f>IF(E43="出席",11880,0)+IF(G43="出席",11880,0)+IF(F43="出席",1000,0)</f>
        <v>0</v>
      </c>
      <c r="I43" s="105"/>
    </row>
    <row r="44" spans="1:9" ht="18" customHeight="1">
      <c r="A44" s="116"/>
      <c r="B44" s="15"/>
      <c r="C44" s="15"/>
      <c r="D44" s="85"/>
      <c r="E44" s="87"/>
      <c r="F44" s="87"/>
      <c r="G44" s="87"/>
      <c r="H44" s="61">
        <f>IF(E43="出席",10880,0)+IF(G43="出席",10880,0)+IF(F43="出席",1000,0)</f>
        <v>0</v>
      </c>
      <c r="I44" s="106"/>
    </row>
    <row r="45" spans="1:9" ht="18" customHeight="1">
      <c r="A45" s="115" t="s">
        <v>56</v>
      </c>
      <c r="B45" s="14"/>
      <c r="C45" s="14"/>
      <c r="D45" s="84"/>
      <c r="E45" s="86"/>
      <c r="F45" s="86"/>
      <c r="G45" s="86"/>
      <c r="H45" s="60">
        <f>IF(E45="出席",11880,0)+IF(G45="出席",11880,0)+IF(F45="出席",1000,0)</f>
        <v>0</v>
      </c>
      <c r="I45" s="105"/>
    </row>
    <row r="46" spans="1:9" ht="18" customHeight="1">
      <c r="A46" s="116"/>
      <c r="B46" s="15"/>
      <c r="C46" s="15"/>
      <c r="D46" s="85"/>
      <c r="E46" s="87"/>
      <c r="F46" s="87"/>
      <c r="G46" s="87"/>
      <c r="H46" s="61">
        <f>IF(E45="出席",10880,0)+IF(G45="出席",10880,0)+IF(F45="出席",1000,0)</f>
        <v>0</v>
      </c>
      <c r="I46" s="106"/>
    </row>
    <row r="47" spans="1:9" ht="18" customHeight="1">
      <c r="A47" s="115" t="s">
        <v>57</v>
      </c>
      <c r="B47" s="14"/>
      <c r="C47" s="14"/>
      <c r="D47" s="84"/>
      <c r="E47" s="86"/>
      <c r="F47" s="86"/>
      <c r="G47" s="86"/>
      <c r="H47" s="60">
        <f>IF(E47="出席",11880,0)+IF(G47="出席",11880,0)+IF(F47="出席",1000,0)</f>
        <v>0</v>
      </c>
      <c r="I47" s="105"/>
    </row>
    <row r="48" spans="1:9" ht="18" customHeight="1">
      <c r="A48" s="116"/>
      <c r="B48" s="15"/>
      <c r="C48" s="15"/>
      <c r="D48" s="85"/>
      <c r="E48" s="87"/>
      <c r="F48" s="87"/>
      <c r="G48" s="87"/>
      <c r="H48" s="61">
        <f>IF(E47="出席",10880,0)+IF(G47="出席",10880,0)+IF(F47="出席",1000,0)</f>
        <v>0</v>
      </c>
      <c r="I48" s="106"/>
    </row>
    <row r="49" spans="1:9" ht="18" customHeight="1">
      <c r="A49" s="115" t="s">
        <v>58</v>
      </c>
      <c r="B49" s="14"/>
      <c r="C49" s="14"/>
      <c r="D49" s="84"/>
      <c r="E49" s="86"/>
      <c r="F49" s="86"/>
      <c r="G49" s="86"/>
      <c r="H49" s="60">
        <f>IF(E49="出席",11880,0)+IF(G49="出席",11880,0)+IF(F49="出席",1000,0)</f>
        <v>0</v>
      </c>
      <c r="I49" s="105"/>
    </row>
    <row r="50" spans="1:9" ht="18" customHeight="1">
      <c r="A50" s="116"/>
      <c r="B50" s="15"/>
      <c r="C50" s="15"/>
      <c r="D50" s="85"/>
      <c r="E50" s="87"/>
      <c r="F50" s="87"/>
      <c r="G50" s="87"/>
      <c r="H50" s="61">
        <f>IF(E49="出席",10880,0)+IF(G49="出席",10880,0)+IF(F49="出席",1000,0)</f>
        <v>0</v>
      </c>
      <c r="I50" s="106"/>
    </row>
    <row r="51" spans="1:9" ht="18" customHeight="1">
      <c r="A51" s="115" t="s">
        <v>59</v>
      </c>
      <c r="B51" s="14"/>
      <c r="C51" s="14"/>
      <c r="D51" s="84"/>
      <c r="E51" s="86"/>
      <c r="F51" s="86"/>
      <c r="G51" s="86"/>
      <c r="H51" s="60">
        <f>IF(E51="出席",11880,0)+IF(G51="出席",11880,0)+IF(F51="出席",1000,0)</f>
        <v>0</v>
      </c>
      <c r="I51" s="105"/>
    </row>
    <row r="52" spans="1:9" ht="18" customHeight="1">
      <c r="A52" s="116"/>
      <c r="B52" s="15"/>
      <c r="C52" s="15"/>
      <c r="D52" s="85"/>
      <c r="E52" s="87"/>
      <c r="F52" s="87"/>
      <c r="G52" s="87"/>
      <c r="H52" s="61">
        <f>IF(E51="出席",10880,0)+IF(G51="出席",10880,0)+IF(F51="出席",1000,0)</f>
        <v>0</v>
      </c>
      <c r="I52" s="106"/>
    </row>
    <row r="53" spans="1:9" ht="18" customHeight="1">
      <c r="A53" s="115" t="s">
        <v>60</v>
      </c>
      <c r="B53" s="14"/>
      <c r="C53" s="14"/>
      <c r="D53" s="84"/>
      <c r="E53" s="86"/>
      <c r="F53" s="86"/>
      <c r="G53" s="86"/>
      <c r="H53" s="60">
        <f>IF(E53="出席",11880,0)+IF(G53="出席",11880,0)+IF(F53="出席",1000,0)</f>
        <v>0</v>
      </c>
      <c r="I53" s="105"/>
    </row>
    <row r="54" spans="1:9" ht="18" customHeight="1">
      <c r="A54" s="116"/>
      <c r="B54" s="15"/>
      <c r="C54" s="15"/>
      <c r="D54" s="85"/>
      <c r="E54" s="87"/>
      <c r="F54" s="87"/>
      <c r="G54" s="87"/>
      <c r="H54" s="61">
        <f>IF(E53="出席",10880,0)+IF(G53="出席",10880,0)+IF(F53="出席",1000,0)</f>
        <v>0</v>
      </c>
      <c r="I54" s="106"/>
    </row>
    <row r="55" spans="1:9" ht="18" customHeight="1">
      <c r="A55" s="115" t="s">
        <v>61</v>
      </c>
      <c r="B55" s="14"/>
      <c r="C55" s="14"/>
      <c r="D55" s="84"/>
      <c r="E55" s="86"/>
      <c r="F55" s="86"/>
      <c r="G55" s="86"/>
      <c r="H55" s="60">
        <f>IF(E55="出席",11880,0)+IF(G55="出席",11880,0)+IF(F55="出席",1000,0)</f>
        <v>0</v>
      </c>
      <c r="I55" s="105"/>
    </row>
    <row r="56" spans="1:9" ht="18" customHeight="1">
      <c r="A56" s="116"/>
      <c r="B56" s="15"/>
      <c r="C56" s="15"/>
      <c r="D56" s="85"/>
      <c r="E56" s="87"/>
      <c r="F56" s="87"/>
      <c r="G56" s="87"/>
      <c r="H56" s="61">
        <f>IF(E55="出席",10880,0)+IF(G55="出席",10880,0)+IF(F55="出席",1000,0)</f>
        <v>0</v>
      </c>
      <c r="I56" s="106"/>
    </row>
    <row r="57" spans="1:9" ht="18" customHeight="1">
      <c r="A57" s="115" t="s">
        <v>62</v>
      </c>
      <c r="B57" s="14"/>
      <c r="C57" s="14"/>
      <c r="D57" s="84"/>
      <c r="E57" s="86"/>
      <c r="F57" s="86"/>
      <c r="G57" s="86"/>
      <c r="H57" s="60">
        <f>IF(E57="出席",11880,0)+IF(G57="出席",11880,0)+IF(F57="出席",1000,0)</f>
        <v>0</v>
      </c>
      <c r="I57" s="105"/>
    </row>
    <row r="58" spans="1:9" ht="18" customHeight="1">
      <c r="A58" s="116"/>
      <c r="B58" s="15"/>
      <c r="C58" s="15"/>
      <c r="D58" s="85"/>
      <c r="E58" s="87"/>
      <c r="F58" s="87"/>
      <c r="G58" s="87"/>
      <c r="H58" s="61">
        <f>IF(E57="出席",10880,0)+IF(G57="出席",10880,0)+IF(F57="出席",1000,0)</f>
        <v>0</v>
      </c>
      <c r="I58" s="106"/>
    </row>
    <row r="59" spans="1:9" ht="18" customHeight="1">
      <c r="A59" s="115" t="s">
        <v>63</v>
      </c>
      <c r="B59" s="14"/>
      <c r="C59" s="14"/>
      <c r="D59" s="84"/>
      <c r="E59" s="86"/>
      <c r="F59" s="86"/>
      <c r="G59" s="86"/>
      <c r="H59" s="60">
        <f>IF(E59="出席",11880,0)+IF(G59="出席",11880,0)+IF(F59="出席",1000,0)</f>
        <v>0</v>
      </c>
      <c r="I59" s="105"/>
    </row>
    <row r="60" spans="1:9" ht="18" customHeight="1">
      <c r="A60" s="116"/>
      <c r="B60" s="15"/>
      <c r="C60" s="15"/>
      <c r="D60" s="85"/>
      <c r="E60" s="87"/>
      <c r="F60" s="87"/>
      <c r="G60" s="87"/>
      <c r="H60" s="61">
        <f>IF(E59="出席",10880,0)+IF(G59="出席",10880,0)+IF(F59="出席",1000,0)</f>
        <v>0</v>
      </c>
      <c r="I60" s="106"/>
    </row>
    <row r="61" spans="1:9" ht="18" customHeight="1">
      <c r="A61" s="115" t="s">
        <v>64</v>
      </c>
      <c r="B61" s="14"/>
      <c r="C61" s="14"/>
      <c r="D61" s="84"/>
      <c r="E61" s="86"/>
      <c r="F61" s="86"/>
      <c r="G61" s="86"/>
      <c r="H61" s="60">
        <f>IF(E61="出席",11880,0)+IF(G61="出席",11880,0)+IF(F61="出席",1000,0)</f>
        <v>0</v>
      </c>
      <c r="I61" s="105"/>
    </row>
    <row r="62" spans="1:9" ht="18" customHeight="1">
      <c r="A62" s="116"/>
      <c r="B62" s="15"/>
      <c r="C62" s="15"/>
      <c r="D62" s="85"/>
      <c r="E62" s="87"/>
      <c r="F62" s="87"/>
      <c r="G62" s="87"/>
      <c r="H62" s="61">
        <f>IF(E61="出席",10880,0)+IF(G61="出席",10880,0)+IF(F61="出席",1000,0)</f>
        <v>0</v>
      </c>
      <c r="I62" s="106"/>
    </row>
    <row r="63" spans="1:9" ht="18" customHeight="1">
      <c r="A63" s="115" t="s">
        <v>65</v>
      </c>
      <c r="B63" s="14"/>
      <c r="C63" s="14"/>
      <c r="D63" s="84"/>
      <c r="E63" s="86"/>
      <c r="F63" s="86"/>
      <c r="G63" s="86"/>
      <c r="H63" s="60">
        <f>IF(E63="出席",11880,0)+IF(G63="出席",11880,0)+IF(F63="出席",1000,0)</f>
        <v>0</v>
      </c>
      <c r="I63" s="105"/>
    </row>
    <row r="64" spans="1:9" ht="18" customHeight="1">
      <c r="A64" s="116"/>
      <c r="B64" s="15"/>
      <c r="C64" s="15"/>
      <c r="D64" s="85"/>
      <c r="E64" s="87"/>
      <c r="F64" s="87"/>
      <c r="G64" s="87"/>
      <c r="H64" s="61">
        <f>IF(E63="出席",10880,0)+IF(G63="出席",10880,0)+IF(F63="出席",1000,0)</f>
        <v>0</v>
      </c>
      <c r="I64" s="106"/>
    </row>
    <row r="65" spans="1:9" ht="18" customHeight="1">
      <c r="A65" s="115" t="s">
        <v>66</v>
      </c>
      <c r="B65" s="14"/>
      <c r="C65" s="14"/>
      <c r="D65" s="84"/>
      <c r="E65" s="86"/>
      <c r="F65" s="86"/>
      <c r="G65" s="86"/>
      <c r="H65" s="60">
        <f>IF(E65="出席",11880,0)+IF(G65="出席",11880,0)+IF(F65="出席",1000,0)</f>
        <v>0</v>
      </c>
      <c r="I65" s="105"/>
    </row>
    <row r="66" spans="1:9" ht="18" customHeight="1">
      <c r="A66" s="116"/>
      <c r="B66" s="15"/>
      <c r="C66" s="15"/>
      <c r="D66" s="85"/>
      <c r="E66" s="87"/>
      <c r="F66" s="87"/>
      <c r="G66" s="87"/>
      <c r="H66" s="61">
        <f>IF(E65="出席",10880,0)+IF(G65="出席",10880,0)+IF(F65="出席",1000,0)</f>
        <v>0</v>
      </c>
      <c r="I66" s="106"/>
    </row>
    <row r="67" spans="1:9" ht="18" customHeight="1">
      <c r="A67" s="115" t="s">
        <v>67</v>
      </c>
      <c r="B67" s="14"/>
      <c r="C67" s="14"/>
      <c r="D67" s="84"/>
      <c r="E67" s="86"/>
      <c r="F67" s="86"/>
      <c r="G67" s="86"/>
      <c r="H67" s="60">
        <f>IF(E67="出席",11880,0)+IF(G67="出席",11880,0)+IF(F67="出席",1000,0)</f>
        <v>0</v>
      </c>
      <c r="I67" s="105"/>
    </row>
    <row r="68" spans="1:9" ht="18" customHeight="1">
      <c r="A68" s="116"/>
      <c r="B68" s="15"/>
      <c r="C68" s="15"/>
      <c r="D68" s="85"/>
      <c r="E68" s="87"/>
      <c r="F68" s="87"/>
      <c r="G68" s="87"/>
      <c r="H68" s="61">
        <f>IF(E67="出席",10880,0)+IF(G67="出席",10880,0)+IF(F67="出席",1000,0)</f>
        <v>0</v>
      </c>
      <c r="I68" s="106"/>
    </row>
    <row r="69" spans="1:9" ht="18" customHeight="1">
      <c r="A69" s="115" t="s">
        <v>68</v>
      </c>
      <c r="B69" s="14"/>
      <c r="C69" s="14"/>
      <c r="D69" s="84"/>
      <c r="E69" s="86"/>
      <c r="F69" s="86"/>
      <c r="G69" s="86"/>
      <c r="H69" s="60">
        <f>IF(E69="出席",11880,0)+IF(G69="出席",11880,0)+IF(F69="出席",1000,0)</f>
        <v>0</v>
      </c>
      <c r="I69" s="105"/>
    </row>
    <row r="70" spans="1:9" ht="18" customHeight="1">
      <c r="A70" s="116"/>
      <c r="B70" s="15"/>
      <c r="C70" s="15"/>
      <c r="D70" s="85"/>
      <c r="E70" s="87"/>
      <c r="F70" s="87"/>
      <c r="G70" s="87"/>
      <c r="H70" s="61">
        <f>IF(E69="出席",10880,0)+IF(G69="出席",10880,0)+IF(F69="出席",1000,0)</f>
        <v>0</v>
      </c>
      <c r="I70" s="106"/>
    </row>
    <row r="71" spans="1:9" ht="18" customHeight="1">
      <c r="A71" s="115" t="s">
        <v>69</v>
      </c>
      <c r="B71" s="14"/>
      <c r="C71" s="14"/>
      <c r="D71" s="84"/>
      <c r="E71" s="86"/>
      <c r="F71" s="86"/>
      <c r="G71" s="86"/>
      <c r="H71" s="60">
        <f>IF(E71="出席",11880,0)+IF(G71="出席",11880,0)+IF(F71="出席",1000,0)</f>
        <v>0</v>
      </c>
      <c r="I71" s="105"/>
    </row>
    <row r="72" spans="1:9" ht="18" customHeight="1">
      <c r="A72" s="116"/>
      <c r="B72" s="15"/>
      <c r="C72" s="15"/>
      <c r="D72" s="85"/>
      <c r="E72" s="87"/>
      <c r="F72" s="87"/>
      <c r="G72" s="87"/>
      <c r="H72" s="61">
        <f>IF(E71="出席",10880,0)+IF(G71="出席",10880,0)+IF(F71="出席",1000,0)</f>
        <v>0</v>
      </c>
      <c r="I72" s="106"/>
    </row>
    <row r="73" spans="1:9" ht="18" customHeight="1">
      <c r="A73" s="115" t="s">
        <v>70</v>
      </c>
      <c r="B73" s="14"/>
      <c r="C73" s="14"/>
      <c r="D73" s="84"/>
      <c r="E73" s="86"/>
      <c r="F73" s="86"/>
      <c r="G73" s="86"/>
      <c r="H73" s="60">
        <f>IF(E73="出席",11880,0)+IF(G73="出席",11880,0)+IF(F73="出席",1000,0)</f>
        <v>0</v>
      </c>
      <c r="I73" s="105"/>
    </row>
    <row r="74" spans="1:9" ht="18" customHeight="1">
      <c r="A74" s="116"/>
      <c r="B74" s="15"/>
      <c r="C74" s="15"/>
      <c r="D74" s="85"/>
      <c r="E74" s="87"/>
      <c r="F74" s="87"/>
      <c r="G74" s="87"/>
      <c r="H74" s="61">
        <f>IF(E73="出席",10880,0)+IF(G73="出席",10880,0)+IF(F73="出席",1000,0)</f>
        <v>0</v>
      </c>
      <c r="I74" s="106"/>
    </row>
    <row r="75" spans="1:9" ht="18" customHeight="1">
      <c r="A75" s="115" t="s">
        <v>71</v>
      </c>
      <c r="B75" s="14"/>
      <c r="C75" s="14"/>
      <c r="D75" s="84"/>
      <c r="E75" s="86"/>
      <c r="F75" s="86"/>
      <c r="G75" s="86"/>
      <c r="H75" s="60">
        <f>IF(E75="出席",11880,0)+IF(G75="出席",11880,0)+IF(F75="出席",1000,0)</f>
        <v>0</v>
      </c>
      <c r="I75" s="105"/>
    </row>
    <row r="76" spans="1:9" ht="18" customHeight="1">
      <c r="A76" s="116"/>
      <c r="B76" s="15"/>
      <c r="C76" s="15"/>
      <c r="D76" s="85"/>
      <c r="E76" s="87"/>
      <c r="F76" s="87"/>
      <c r="G76" s="87"/>
      <c r="H76" s="61">
        <f>IF(E75="出席",10880,0)+IF(G75="出席",10880,0)+IF(F75="出席",1000,0)</f>
        <v>0</v>
      </c>
      <c r="I76" s="106"/>
    </row>
    <row r="77" spans="1:9" ht="18" customHeight="1">
      <c r="A77" s="115" t="s">
        <v>72</v>
      </c>
      <c r="B77" s="14"/>
      <c r="C77" s="14"/>
      <c r="D77" s="84"/>
      <c r="E77" s="86"/>
      <c r="F77" s="86"/>
      <c r="G77" s="86"/>
      <c r="H77" s="60">
        <f>IF(E77="出席",11880,0)+IF(G77="出席",11880,0)+IF(F77="出席",1000,0)</f>
        <v>0</v>
      </c>
      <c r="I77" s="105"/>
    </row>
    <row r="78" spans="1:9" ht="18" customHeight="1">
      <c r="A78" s="116"/>
      <c r="B78" s="15"/>
      <c r="C78" s="15"/>
      <c r="D78" s="85"/>
      <c r="E78" s="87"/>
      <c r="F78" s="87"/>
      <c r="G78" s="87"/>
      <c r="H78" s="61">
        <f>IF(E77="出席",10880,0)+IF(G77="出席",10880,0)+IF(F77="出席",1000,0)</f>
        <v>0</v>
      </c>
      <c r="I78" s="106"/>
    </row>
    <row r="79" spans="1:9" ht="18" customHeight="1">
      <c r="A79" s="115" t="s">
        <v>73</v>
      </c>
      <c r="B79" s="14"/>
      <c r="C79" s="14"/>
      <c r="D79" s="84"/>
      <c r="E79" s="86"/>
      <c r="F79" s="86"/>
      <c r="G79" s="86"/>
      <c r="H79" s="60">
        <f>IF(E79="出席",11880,0)+IF(G79="出席",11880,0)+IF(F79="出席",1000,0)</f>
        <v>0</v>
      </c>
      <c r="I79" s="105"/>
    </row>
    <row r="80" spans="1:9" ht="18" customHeight="1">
      <c r="A80" s="116"/>
      <c r="B80" s="15"/>
      <c r="C80" s="15"/>
      <c r="D80" s="85"/>
      <c r="E80" s="87"/>
      <c r="F80" s="87"/>
      <c r="G80" s="87"/>
      <c r="H80" s="61">
        <f>IF(E79="出席",10880,0)+IF(G79="出席",10880,0)+IF(F79="出席",1000,0)</f>
        <v>0</v>
      </c>
      <c r="I80" s="106"/>
    </row>
    <row r="81" spans="1:9" ht="18" customHeight="1">
      <c r="A81" s="115" t="s">
        <v>74</v>
      </c>
      <c r="B81" s="14"/>
      <c r="C81" s="14"/>
      <c r="D81" s="84"/>
      <c r="E81" s="86"/>
      <c r="F81" s="86"/>
      <c r="G81" s="86"/>
      <c r="H81" s="60">
        <f>IF(E81="出席",11880,0)+IF(G81="出席",11880,0)+IF(F81="出席",1000,0)</f>
        <v>0</v>
      </c>
      <c r="I81" s="105"/>
    </row>
    <row r="82" spans="1:9" ht="18" customHeight="1">
      <c r="A82" s="116"/>
      <c r="B82" s="15"/>
      <c r="C82" s="15"/>
      <c r="D82" s="85"/>
      <c r="E82" s="87"/>
      <c r="F82" s="87"/>
      <c r="G82" s="87"/>
      <c r="H82" s="61">
        <f>IF(E81="出席",10880,0)+IF(G81="出席",10880,0)+IF(F81="出席",1000,0)</f>
        <v>0</v>
      </c>
      <c r="I82" s="106"/>
    </row>
    <row r="83" spans="1:9" ht="18" customHeight="1">
      <c r="A83" s="115" t="s">
        <v>75</v>
      </c>
      <c r="B83" s="14"/>
      <c r="C83" s="14"/>
      <c r="D83" s="84"/>
      <c r="E83" s="86"/>
      <c r="F83" s="86"/>
      <c r="G83" s="86"/>
      <c r="H83" s="60">
        <f>IF(E83="出席",11880,0)+IF(G83="出席",11880,0)+IF(F83="出席",1000,0)</f>
        <v>0</v>
      </c>
      <c r="I83" s="105"/>
    </row>
    <row r="84" spans="1:9" ht="18" customHeight="1">
      <c r="A84" s="116"/>
      <c r="B84" s="15"/>
      <c r="C84" s="15"/>
      <c r="D84" s="85"/>
      <c r="E84" s="87"/>
      <c r="F84" s="87"/>
      <c r="G84" s="87"/>
      <c r="H84" s="61">
        <f>IF(E83="出席",10880,0)+IF(G83="出席",10880,0)+IF(F83="出席",1000,0)</f>
        <v>0</v>
      </c>
      <c r="I84" s="106"/>
    </row>
    <row r="85" spans="1:9" ht="18" customHeight="1">
      <c r="A85" s="115" t="s">
        <v>76</v>
      </c>
      <c r="B85" s="14"/>
      <c r="C85" s="14"/>
      <c r="D85" s="84"/>
      <c r="E85" s="86"/>
      <c r="F85" s="86"/>
      <c r="G85" s="86"/>
      <c r="H85" s="60">
        <f>IF(E85="出席",11880,0)+IF(G85="出席",11880,0)+IF(F85="出席",1000,0)</f>
        <v>0</v>
      </c>
      <c r="I85" s="105"/>
    </row>
    <row r="86" spans="1:9" ht="18" customHeight="1">
      <c r="A86" s="116"/>
      <c r="B86" s="15"/>
      <c r="C86" s="15"/>
      <c r="D86" s="85"/>
      <c r="E86" s="87"/>
      <c r="F86" s="87"/>
      <c r="G86" s="87"/>
      <c r="H86" s="61">
        <f>IF(E85="出席",10880,0)+IF(G85="出席",10880,0)+IF(F85="出席",1000,0)</f>
        <v>0</v>
      </c>
      <c r="I86" s="106"/>
    </row>
    <row r="87" spans="1:9" ht="18" customHeight="1">
      <c r="A87" s="115" t="s">
        <v>77</v>
      </c>
      <c r="B87" s="14"/>
      <c r="C87" s="14"/>
      <c r="D87" s="84"/>
      <c r="E87" s="86"/>
      <c r="F87" s="86"/>
      <c r="G87" s="86"/>
      <c r="H87" s="60">
        <f>IF(E87="出席",11880,0)+IF(G87="出席",11880,0)+IF(F87="出席",1000,0)</f>
        <v>0</v>
      </c>
      <c r="I87" s="105"/>
    </row>
    <row r="88" spans="1:9" ht="18" customHeight="1">
      <c r="A88" s="116"/>
      <c r="B88" s="15"/>
      <c r="C88" s="15"/>
      <c r="D88" s="85"/>
      <c r="E88" s="87"/>
      <c r="F88" s="87"/>
      <c r="G88" s="87"/>
      <c r="H88" s="61">
        <f>IF(E87="出席",10880,0)+IF(G87="出席",10880,0)+IF(F87="出席",1000,0)</f>
        <v>0</v>
      </c>
      <c r="I88" s="106"/>
    </row>
    <row r="89" spans="1:9" ht="18" customHeight="1">
      <c r="A89" s="115" t="s">
        <v>78</v>
      </c>
      <c r="B89" s="14"/>
      <c r="C89" s="14"/>
      <c r="D89" s="84"/>
      <c r="E89" s="86"/>
      <c r="F89" s="86"/>
      <c r="G89" s="86"/>
      <c r="H89" s="60">
        <f>IF(E89="出席",11880,0)+IF(G89="出席",11880,0)+IF(F89="出席",1000,0)</f>
        <v>0</v>
      </c>
      <c r="I89" s="105"/>
    </row>
    <row r="90" spans="1:9" ht="18" customHeight="1">
      <c r="A90" s="116"/>
      <c r="B90" s="15"/>
      <c r="C90" s="15"/>
      <c r="D90" s="85"/>
      <c r="E90" s="87"/>
      <c r="F90" s="87"/>
      <c r="G90" s="87"/>
      <c r="H90" s="61">
        <f>IF(E89="出席",10880,0)+IF(G89="出席",10880,0)+IF(F89="出席",1000,0)</f>
        <v>0</v>
      </c>
      <c r="I90" s="106"/>
    </row>
    <row r="91" spans="1:9" ht="18" customHeight="1">
      <c r="A91" s="115" t="s">
        <v>79</v>
      </c>
      <c r="B91" s="14"/>
      <c r="C91" s="14"/>
      <c r="D91" s="84"/>
      <c r="E91" s="86"/>
      <c r="F91" s="86"/>
      <c r="G91" s="86"/>
      <c r="H91" s="60">
        <f>IF(E91="出席",11880,0)+IF(G91="出席",11880,0)+IF(F91="出席",1000,0)</f>
        <v>0</v>
      </c>
      <c r="I91" s="105"/>
    </row>
    <row r="92" spans="1:9" ht="18" customHeight="1">
      <c r="A92" s="116"/>
      <c r="B92" s="15"/>
      <c r="C92" s="15"/>
      <c r="D92" s="85"/>
      <c r="E92" s="87"/>
      <c r="F92" s="87"/>
      <c r="G92" s="87"/>
      <c r="H92" s="61">
        <f>IF(E91="出席",10880,0)+IF(G91="出席",10880,0)+IF(F91="出席",1000,0)</f>
        <v>0</v>
      </c>
      <c r="I92" s="106"/>
    </row>
    <row r="93" spans="1:9" ht="18" customHeight="1">
      <c r="A93" s="115" t="s">
        <v>80</v>
      </c>
      <c r="B93" s="14"/>
      <c r="C93" s="14"/>
      <c r="D93" s="84"/>
      <c r="E93" s="86"/>
      <c r="F93" s="86"/>
      <c r="G93" s="86"/>
      <c r="H93" s="60">
        <f>IF(E93="出席",11880,0)+IF(G93="出席",11880,0)+IF(F93="出席",1000,0)</f>
        <v>0</v>
      </c>
      <c r="I93" s="105"/>
    </row>
    <row r="94" spans="1:9" ht="18" customHeight="1">
      <c r="A94" s="116"/>
      <c r="B94" s="15"/>
      <c r="C94" s="15"/>
      <c r="D94" s="85"/>
      <c r="E94" s="87"/>
      <c r="F94" s="87"/>
      <c r="G94" s="87"/>
      <c r="H94" s="61">
        <f>IF(E93="出席",10880,0)+IF(G93="出席",10880,0)+IF(F93="出席",1000,0)</f>
        <v>0</v>
      </c>
      <c r="I94" s="106"/>
    </row>
    <row r="95" spans="1:9" ht="18" customHeight="1">
      <c r="A95" s="115" t="s">
        <v>81</v>
      </c>
      <c r="B95" s="14"/>
      <c r="C95" s="14"/>
      <c r="D95" s="84"/>
      <c r="E95" s="86"/>
      <c r="F95" s="86"/>
      <c r="G95" s="86"/>
      <c r="H95" s="60">
        <f>IF(E95="出席",11880,0)+IF(G95="出席",11880,0)+IF(F95="出席",1000,0)</f>
        <v>0</v>
      </c>
      <c r="I95" s="105"/>
    </row>
    <row r="96" spans="1:9" ht="18" customHeight="1">
      <c r="A96" s="116"/>
      <c r="B96" s="15"/>
      <c r="C96" s="15"/>
      <c r="D96" s="85"/>
      <c r="E96" s="87"/>
      <c r="F96" s="87"/>
      <c r="G96" s="87"/>
      <c r="H96" s="61">
        <f>IF(E95="出席",10880,0)+IF(G95="出席",10880,0)+IF(F95="出席",1000,0)</f>
        <v>0</v>
      </c>
      <c r="I96" s="106"/>
    </row>
    <row r="97" spans="1:9" ht="18" customHeight="1">
      <c r="A97" s="115" t="s">
        <v>82</v>
      </c>
      <c r="B97" s="14"/>
      <c r="C97" s="14"/>
      <c r="D97" s="84"/>
      <c r="E97" s="86"/>
      <c r="F97" s="86"/>
      <c r="G97" s="86"/>
      <c r="H97" s="60">
        <f>IF(E97="出席",11880,0)+IF(G97="出席",11880,0)+IF(F97="出席",1000,0)</f>
        <v>0</v>
      </c>
      <c r="I97" s="105"/>
    </row>
    <row r="98" spans="1:9" ht="18" customHeight="1">
      <c r="A98" s="116"/>
      <c r="B98" s="15"/>
      <c r="C98" s="15"/>
      <c r="D98" s="85"/>
      <c r="E98" s="87"/>
      <c r="F98" s="87"/>
      <c r="G98" s="87"/>
      <c r="H98" s="61">
        <f>IF(E97="出席",10880,0)+IF(G97="出席",10880,0)+IF(F97="出席",1000,0)</f>
        <v>0</v>
      </c>
      <c r="I98" s="106"/>
    </row>
    <row r="99" spans="1:9" ht="18" customHeight="1">
      <c r="A99" s="115" t="s">
        <v>83</v>
      </c>
      <c r="B99" s="14"/>
      <c r="C99" s="14"/>
      <c r="D99" s="84"/>
      <c r="E99" s="86"/>
      <c r="F99" s="86"/>
      <c r="G99" s="86"/>
      <c r="H99" s="60">
        <f>IF(E99="出席",11880,0)+IF(G99="出席",11880,0)+IF(F99="出席",1000,0)</f>
        <v>0</v>
      </c>
      <c r="I99" s="105"/>
    </row>
    <row r="100" spans="1:9" ht="18" customHeight="1">
      <c r="A100" s="116"/>
      <c r="B100" s="15"/>
      <c r="C100" s="15"/>
      <c r="D100" s="85"/>
      <c r="E100" s="87"/>
      <c r="F100" s="87"/>
      <c r="G100" s="87"/>
      <c r="H100" s="61">
        <f>IF(E99="出席",10880,0)+IF(G99="出席",10880,0)+IF(F99="出席",1000,0)</f>
        <v>0</v>
      </c>
      <c r="I100" s="106"/>
    </row>
    <row r="101" spans="1:9" ht="18" customHeight="1">
      <c r="A101" s="115" t="s">
        <v>84</v>
      </c>
      <c r="B101" s="14"/>
      <c r="C101" s="14"/>
      <c r="D101" s="84"/>
      <c r="E101" s="86"/>
      <c r="F101" s="86"/>
      <c r="G101" s="86"/>
      <c r="H101" s="60">
        <f>IF(E101="出席",11880,0)+IF(G101="出席",11880,0)+IF(F101="出席",1000,0)</f>
        <v>0</v>
      </c>
      <c r="I101" s="105"/>
    </row>
    <row r="102" spans="1:9" ht="18" customHeight="1">
      <c r="A102" s="116"/>
      <c r="B102" s="15"/>
      <c r="C102" s="15"/>
      <c r="D102" s="85"/>
      <c r="E102" s="87"/>
      <c r="F102" s="87"/>
      <c r="G102" s="87"/>
      <c r="H102" s="61">
        <f>IF(E101="出席",10880,0)+IF(G101="出席",10880,0)+IF(F101="出席",1000,0)</f>
        <v>0</v>
      </c>
      <c r="I102" s="106"/>
    </row>
    <row r="103" spans="6:8" ht="12">
      <c r="F103" s="81" t="s">
        <v>194</v>
      </c>
      <c r="G103" s="63" t="s">
        <v>192</v>
      </c>
      <c r="H103" s="60">
        <f>H23+H25+H27+H29+H31+H33+H35+H37+H39+H41+H43+H45+H47+H49+H51+H53+H55+H57+H59+H61+H63+H65+H67+H69+H71+H73+H75+H77+H79+H81+H83+H85+H87+H89+H91+H93+H95+H97+H99+H101</f>
        <v>170320</v>
      </c>
    </row>
    <row r="104" spans="6:8" ht="12">
      <c r="F104" s="81"/>
      <c r="G104" s="63" t="s">
        <v>193</v>
      </c>
      <c r="H104" s="61">
        <f>H24+H26+H28+H30+H32+H34+H36+H38+H40+H42+H44+H46+H48+H50+H52+H54+H56+H58+H60+H62+H64+H66+H68+H70+H72+H74+H76+H78+H80+H82+H84+H86+H88+H90+H92+H94+H96+H98+H100+H102</f>
        <v>156320</v>
      </c>
    </row>
    <row r="105" spans="6:8" ht="12">
      <c r="F105" s="81" t="s">
        <v>195</v>
      </c>
      <c r="G105" s="81"/>
      <c r="H105" s="61">
        <f>IF(C15="希望する",500,0)</f>
        <v>500</v>
      </c>
    </row>
    <row r="106" spans="6:8" ht="12">
      <c r="F106" s="81" t="s">
        <v>196</v>
      </c>
      <c r="G106" s="63" t="s">
        <v>192</v>
      </c>
      <c r="H106" s="60">
        <f>H103+H105</f>
        <v>170820</v>
      </c>
    </row>
    <row r="107" spans="6:8" ht="12">
      <c r="F107" s="81"/>
      <c r="G107" s="63" t="s">
        <v>193</v>
      </c>
      <c r="H107" s="61">
        <f>H104+H105</f>
        <v>156820</v>
      </c>
    </row>
  </sheetData>
  <sheetProtection password="CA45" sheet="1" selectLockedCells="1"/>
  <mergeCells count="274">
    <mergeCell ref="A101:A102"/>
    <mergeCell ref="D101:D102"/>
    <mergeCell ref="E101:E102"/>
    <mergeCell ref="F101:F102"/>
    <mergeCell ref="G101:G102"/>
    <mergeCell ref="I101:I102"/>
    <mergeCell ref="A99:A100"/>
    <mergeCell ref="D99:D100"/>
    <mergeCell ref="E99:E100"/>
    <mergeCell ref="F99:F100"/>
    <mergeCell ref="G99:G100"/>
    <mergeCell ref="I99:I100"/>
    <mergeCell ref="A97:A98"/>
    <mergeCell ref="D97:D98"/>
    <mergeCell ref="E97:E98"/>
    <mergeCell ref="F97:F98"/>
    <mergeCell ref="G97:G98"/>
    <mergeCell ref="I97:I98"/>
    <mergeCell ref="A95:A96"/>
    <mergeCell ref="D95:D96"/>
    <mergeCell ref="E95:E96"/>
    <mergeCell ref="F95:F96"/>
    <mergeCell ref="G95:G96"/>
    <mergeCell ref="I95:I96"/>
    <mergeCell ref="A93:A94"/>
    <mergeCell ref="D93:D94"/>
    <mergeCell ref="E93:E94"/>
    <mergeCell ref="F93:F94"/>
    <mergeCell ref="G93:G94"/>
    <mergeCell ref="I93:I94"/>
    <mergeCell ref="A91:A92"/>
    <mergeCell ref="D91:D92"/>
    <mergeCell ref="E91:E92"/>
    <mergeCell ref="F91:F92"/>
    <mergeCell ref="G91:G92"/>
    <mergeCell ref="I91:I92"/>
    <mergeCell ref="A89:A90"/>
    <mergeCell ref="D89:D90"/>
    <mergeCell ref="E89:E90"/>
    <mergeCell ref="F89:F90"/>
    <mergeCell ref="G89:G90"/>
    <mergeCell ref="I89:I90"/>
    <mergeCell ref="A87:A88"/>
    <mergeCell ref="D87:D88"/>
    <mergeCell ref="E87:E88"/>
    <mergeCell ref="F87:F88"/>
    <mergeCell ref="G87:G88"/>
    <mergeCell ref="I87:I88"/>
    <mergeCell ref="A85:A86"/>
    <mergeCell ref="D85:D86"/>
    <mergeCell ref="E85:E86"/>
    <mergeCell ref="F85:F86"/>
    <mergeCell ref="G85:G86"/>
    <mergeCell ref="I85:I86"/>
    <mergeCell ref="A83:A84"/>
    <mergeCell ref="D83:D84"/>
    <mergeCell ref="E83:E84"/>
    <mergeCell ref="F83:F84"/>
    <mergeCell ref="G83:G84"/>
    <mergeCell ref="I83:I84"/>
    <mergeCell ref="A81:A82"/>
    <mergeCell ref="D81:D82"/>
    <mergeCell ref="E81:E82"/>
    <mergeCell ref="F81:F82"/>
    <mergeCell ref="G81:G82"/>
    <mergeCell ref="I81:I82"/>
    <mergeCell ref="A79:A80"/>
    <mergeCell ref="D79:D80"/>
    <mergeCell ref="E79:E80"/>
    <mergeCell ref="F79:F80"/>
    <mergeCell ref="G79:G80"/>
    <mergeCell ref="I79:I80"/>
    <mergeCell ref="A77:A78"/>
    <mergeCell ref="D77:D78"/>
    <mergeCell ref="E77:E78"/>
    <mergeCell ref="F77:F78"/>
    <mergeCell ref="G77:G78"/>
    <mergeCell ref="I77:I78"/>
    <mergeCell ref="A75:A76"/>
    <mergeCell ref="D75:D76"/>
    <mergeCell ref="E75:E76"/>
    <mergeCell ref="F75:F76"/>
    <mergeCell ref="G75:G76"/>
    <mergeCell ref="I75:I76"/>
    <mergeCell ref="A73:A74"/>
    <mergeCell ref="D73:D74"/>
    <mergeCell ref="E73:E74"/>
    <mergeCell ref="F73:F74"/>
    <mergeCell ref="G73:G74"/>
    <mergeCell ref="I73:I74"/>
    <mergeCell ref="A71:A72"/>
    <mergeCell ref="D71:D72"/>
    <mergeCell ref="E71:E72"/>
    <mergeCell ref="F71:F72"/>
    <mergeCell ref="G71:G72"/>
    <mergeCell ref="I71:I72"/>
    <mergeCell ref="A69:A70"/>
    <mergeCell ref="D69:D70"/>
    <mergeCell ref="E69:E70"/>
    <mergeCell ref="F69:F70"/>
    <mergeCell ref="G69:G70"/>
    <mergeCell ref="I69:I70"/>
    <mergeCell ref="A67:A68"/>
    <mergeCell ref="D67:D68"/>
    <mergeCell ref="E67:E68"/>
    <mergeCell ref="F67:F68"/>
    <mergeCell ref="G67:G68"/>
    <mergeCell ref="I67:I68"/>
    <mergeCell ref="A65:A66"/>
    <mergeCell ref="D65:D66"/>
    <mergeCell ref="E65:E66"/>
    <mergeCell ref="F65:F66"/>
    <mergeCell ref="G65:G66"/>
    <mergeCell ref="I65:I66"/>
    <mergeCell ref="A63:A64"/>
    <mergeCell ref="D63:D64"/>
    <mergeCell ref="E63:E64"/>
    <mergeCell ref="F63:F64"/>
    <mergeCell ref="G63:G64"/>
    <mergeCell ref="I63:I64"/>
    <mergeCell ref="A61:A62"/>
    <mergeCell ref="D61:D62"/>
    <mergeCell ref="E61:E62"/>
    <mergeCell ref="F61:F62"/>
    <mergeCell ref="G61:G62"/>
    <mergeCell ref="I61:I62"/>
    <mergeCell ref="A59:A60"/>
    <mergeCell ref="D59:D60"/>
    <mergeCell ref="E59:E60"/>
    <mergeCell ref="F59:F60"/>
    <mergeCell ref="G59:G60"/>
    <mergeCell ref="I59:I60"/>
    <mergeCell ref="A57:A58"/>
    <mergeCell ref="D57:D58"/>
    <mergeCell ref="E57:E58"/>
    <mergeCell ref="F57:F58"/>
    <mergeCell ref="G57:G58"/>
    <mergeCell ref="I57:I58"/>
    <mergeCell ref="A55:A56"/>
    <mergeCell ref="D55:D56"/>
    <mergeCell ref="E55:E56"/>
    <mergeCell ref="F55:F56"/>
    <mergeCell ref="G55:G56"/>
    <mergeCell ref="I55:I56"/>
    <mergeCell ref="A53:A54"/>
    <mergeCell ref="D53:D54"/>
    <mergeCell ref="E53:E54"/>
    <mergeCell ref="F53:F54"/>
    <mergeCell ref="G53:G54"/>
    <mergeCell ref="I53:I54"/>
    <mergeCell ref="A51:A52"/>
    <mergeCell ref="D51:D52"/>
    <mergeCell ref="E51:E52"/>
    <mergeCell ref="F51:F52"/>
    <mergeCell ref="G51:G52"/>
    <mergeCell ref="I51:I52"/>
    <mergeCell ref="A49:A50"/>
    <mergeCell ref="D49:D50"/>
    <mergeCell ref="E49:E50"/>
    <mergeCell ref="F49:F50"/>
    <mergeCell ref="G49:G50"/>
    <mergeCell ref="I49:I50"/>
    <mergeCell ref="A47:A48"/>
    <mergeCell ref="D47:D48"/>
    <mergeCell ref="E47:E48"/>
    <mergeCell ref="F47:F48"/>
    <mergeCell ref="G47:G48"/>
    <mergeCell ref="I47:I48"/>
    <mergeCell ref="A45:A46"/>
    <mergeCell ref="D45:D46"/>
    <mergeCell ref="E45:E46"/>
    <mergeCell ref="F45:F46"/>
    <mergeCell ref="G45:G46"/>
    <mergeCell ref="I45:I46"/>
    <mergeCell ref="A43:A44"/>
    <mergeCell ref="D43:D44"/>
    <mergeCell ref="E43:E44"/>
    <mergeCell ref="F43:F44"/>
    <mergeCell ref="G43:G44"/>
    <mergeCell ref="I43:I44"/>
    <mergeCell ref="A41:A42"/>
    <mergeCell ref="D41:D42"/>
    <mergeCell ref="E41:E42"/>
    <mergeCell ref="F41:F42"/>
    <mergeCell ref="G41:G42"/>
    <mergeCell ref="I41:I42"/>
    <mergeCell ref="A39:A40"/>
    <mergeCell ref="D39:D40"/>
    <mergeCell ref="E39:E40"/>
    <mergeCell ref="F39:F40"/>
    <mergeCell ref="G39:G40"/>
    <mergeCell ref="I39:I40"/>
    <mergeCell ref="A37:A38"/>
    <mergeCell ref="D37:D38"/>
    <mergeCell ref="E37:E38"/>
    <mergeCell ref="F37:F38"/>
    <mergeCell ref="G37:G38"/>
    <mergeCell ref="I37:I38"/>
    <mergeCell ref="A35:A36"/>
    <mergeCell ref="D35:D36"/>
    <mergeCell ref="E35:E36"/>
    <mergeCell ref="F35:F36"/>
    <mergeCell ref="G35:G36"/>
    <mergeCell ref="I35:I36"/>
    <mergeCell ref="A33:A34"/>
    <mergeCell ref="D33:D34"/>
    <mergeCell ref="E33:E34"/>
    <mergeCell ref="F33:F34"/>
    <mergeCell ref="G33:G34"/>
    <mergeCell ref="I33:I34"/>
    <mergeCell ref="A31:A32"/>
    <mergeCell ref="D31:D32"/>
    <mergeCell ref="E31:E32"/>
    <mergeCell ref="F31:F32"/>
    <mergeCell ref="G31:G32"/>
    <mergeCell ref="I31:I32"/>
    <mergeCell ref="A29:A30"/>
    <mergeCell ref="D29:D30"/>
    <mergeCell ref="E29:E30"/>
    <mergeCell ref="F29:F30"/>
    <mergeCell ref="G29:G30"/>
    <mergeCell ref="I29:I30"/>
    <mergeCell ref="A27:A28"/>
    <mergeCell ref="D27:D28"/>
    <mergeCell ref="E27:E28"/>
    <mergeCell ref="F27:F28"/>
    <mergeCell ref="G27:G28"/>
    <mergeCell ref="I27:I28"/>
    <mergeCell ref="A25:A26"/>
    <mergeCell ref="D25:D26"/>
    <mergeCell ref="E25:E26"/>
    <mergeCell ref="F25:F26"/>
    <mergeCell ref="G25:G26"/>
    <mergeCell ref="I25:I26"/>
    <mergeCell ref="H20:H22"/>
    <mergeCell ref="I20:I22"/>
    <mergeCell ref="E21:F21"/>
    <mergeCell ref="A23:A24"/>
    <mergeCell ref="D23:D24"/>
    <mergeCell ref="E23:E24"/>
    <mergeCell ref="F23:F24"/>
    <mergeCell ref="G23:G24"/>
    <mergeCell ref="I23:I24"/>
    <mergeCell ref="A15:A16"/>
    <mergeCell ref="C16:F16"/>
    <mergeCell ref="A17:A18"/>
    <mergeCell ref="D17:G17"/>
    <mergeCell ref="C18:F18"/>
    <mergeCell ref="A20:A22"/>
    <mergeCell ref="B20:C20"/>
    <mergeCell ref="D20:D22"/>
    <mergeCell ref="E20:G20"/>
    <mergeCell ref="C10:F10"/>
    <mergeCell ref="C11:F11"/>
    <mergeCell ref="C12:F12"/>
    <mergeCell ref="A13:B13"/>
    <mergeCell ref="C13:F13"/>
    <mergeCell ref="G14:I14"/>
    <mergeCell ref="C5:F5"/>
    <mergeCell ref="C6:F6"/>
    <mergeCell ref="C7:F7"/>
    <mergeCell ref="B8:B9"/>
    <mergeCell ref="C8:F8"/>
    <mergeCell ref="C9:F9"/>
    <mergeCell ref="F103:F104"/>
    <mergeCell ref="F105:G105"/>
    <mergeCell ref="F106:F107"/>
    <mergeCell ref="D15:I15"/>
    <mergeCell ref="B1:F1"/>
    <mergeCell ref="A2:G2"/>
    <mergeCell ref="A3:B3"/>
    <mergeCell ref="C3:F3"/>
    <mergeCell ref="A4:A12"/>
    <mergeCell ref="C4:F4"/>
  </mergeCells>
  <dataValidations count="2">
    <dataValidation type="list" allowBlank="1" showInputMessage="1" showErrorMessage="1" sqref="C15 C17">
      <formula1>"希望する,希望しない"</formula1>
    </dataValidation>
    <dataValidation type="list" allowBlank="1" showInputMessage="1" showErrorMessage="1" sqref="E23:G102">
      <formula1>"出席"</formula1>
    </dataValidation>
  </dataValidations>
  <printOptions horizontalCentered="1"/>
  <pageMargins left="0.5905511811023623" right="0.5905511811023623" top="0.71" bottom="0.77" header="0.5118110236220472" footer="0.5118110236220472"/>
  <pageSetup fitToHeight="0" fitToWidth="1" horizontalDpi="300" verticalDpi="3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5" sqref="AA15"/>
    </sheetView>
  </sheetViews>
  <sheetFormatPr defaultColWidth="9.00390625" defaultRowHeight="13.5"/>
  <cols>
    <col min="1" max="1" width="20.125" style="20" bestFit="1" customWidth="1"/>
    <col min="2" max="2" width="26.50390625" style="20" bestFit="1" customWidth="1"/>
    <col min="3" max="3" width="13.875" style="20" bestFit="1" customWidth="1"/>
    <col min="4" max="4" width="19.75390625" style="20" customWidth="1"/>
    <col min="5" max="6" width="7.50390625" style="20" bestFit="1" customWidth="1"/>
    <col min="7" max="8" width="6.50390625" style="20" bestFit="1" customWidth="1"/>
    <col min="9" max="9" width="13.875" style="20" bestFit="1" customWidth="1"/>
    <col min="10" max="10" width="10.125" style="20" customWidth="1"/>
    <col min="11" max="11" width="10.50390625" style="20" bestFit="1" customWidth="1"/>
    <col min="12" max="12" width="28.375" style="20" bestFit="1" customWidth="1"/>
    <col min="13" max="14" width="18.375" style="20" bestFit="1" customWidth="1"/>
    <col min="15" max="15" width="12.75390625" style="20" customWidth="1"/>
    <col min="16" max="16" width="16.625" style="20" customWidth="1"/>
    <col min="17" max="17" width="18.375" style="20" bestFit="1" customWidth="1"/>
    <col min="18" max="18" width="20.50390625" style="20" bestFit="1" customWidth="1"/>
    <col min="19" max="19" width="13.875" style="20" bestFit="1" customWidth="1"/>
    <col min="20" max="21" width="7.50390625" style="20" bestFit="1" customWidth="1"/>
    <col min="22" max="23" width="9.50390625" style="20" bestFit="1" customWidth="1"/>
    <col min="24" max="24" width="37.125" style="20" bestFit="1" customWidth="1"/>
    <col min="25" max="25" width="12.625" style="20" customWidth="1"/>
    <col min="26" max="26" width="11.625" style="20" bestFit="1" customWidth="1"/>
    <col min="27" max="27" width="10.50390625" style="20" bestFit="1" customWidth="1"/>
    <col min="28" max="28" width="35.00390625" style="20" bestFit="1" customWidth="1"/>
    <col min="29" max="29" width="12.75390625" style="20" bestFit="1" customWidth="1"/>
    <col min="30" max="30" width="35.00390625" style="20" bestFit="1" customWidth="1"/>
    <col min="31" max="31" width="16.125" style="20" bestFit="1" customWidth="1"/>
    <col min="32" max="32" width="9.50390625" style="20" bestFit="1" customWidth="1"/>
    <col min="33" max="16384" width="9.00390625" style="20" customWidth="1"/>
  </cols>
  <sheetData>
    <row r="1" spans="1:33" ht="12.75">
      <c r="A1" s="28" t="s">
        <v>122</v>
      </c>
      <c r="B1" s="29" t="s">
        <v>123</v>
      </c>
      <c r="C1" s="30" t="s">
        <v>124</v>
      </c>
      <c r="D1" s="30" t="s">
        <v>125</v>
      </c>
      <c r="E1" s="29" t="s">
        <v>126</v>
      </c>
      <c r="F1" s="29" t="s">
        <v>127</v>
      </c>
      <c r="G1" s="29" t="s">
        <v>128</v>
      </c>
      <c r="H1" s="29" t="s">
        <v>129</v>
      </c>
      <c r="I1" s="30" t="s">
        <v>130</v>
      </c>
      <c r="J1" s="29" t="s">
        <v>131</v>
      </c>
      <c r="K1" s="31" t="s">
        <v>132</v>
      </c>
      <c r="L1" s="29" t="s">
        <v>133</v>
      </c>
      <c r="M1" s="31" t="s">
        <v>134</v>
      </c>
      <c r="N1" s="30" t="s">
        <v>135</v>
      </c>
      <c r="O1" s="29" t="s">
        <v>136</v>
      </c>
      <c r="P1" s="29" t="s">
        <v>137</v>
      </c>
      <c r="Q1" s="29" t="s">
        <v>138</v>
      </c>
      <c r="R1" s="29" t="s">
        <v>139</v>
      </c>
      <c r="S1" s="29" t="s">
        <v>140</v>
      </c>
      <c r="T1" s="29" t="s">
        <v>141</v>
      </c>
      <c r="U1" s="29" t="s">
        <v>142</v>
      </c>
      <c r="V1" s="29" t="s">
        <v>143</v>
      </c>
      <c r="W1" s="29" t="s">
        <v>144</v>
      </c>
      <c r="X1" s="29" t="s">
        <v>145</v>
      </c>
      <c r="Y1" s="29" t="s">
        <v>146</v>
      </c>
      <c r="Z1" s="29" t="s">
        <v>147</v>
      </c>
      <c r="AA1" s="29" t="s">
        <v>148</v>
      </c>
      <c r="AB1" s="29" t="s">
        <v>149</v>
      </c>
      <c r="AC1" s="29" t="s">
        <v>150</v>
      </c>
      <c r="AD1" s="29" t="s">
        <v>151</v>
      </c>
      <c r="AE1" s="29" t="s">
        <v>152</v>
      </c>
      <c r="AF1" s="29" t="s">
        <v>153</v>
      </c>
      <c r="AG1" s="65" t="s">
        <v>208</v>
      </c>
    </row>
    <row r="2" spans="1:33" s="21" customFormat="1" ht="12.75">
      <c r="A2" s="64">
        <v>1</v>
      </c>
      <c r="B2" s="25">
        <f>IF(E2="","",IF('団体参加申込フォーム'!$H$1="","",'団体参加申込フォーム'!$H$1))</f>
      </c>
      <c r="C2" s="23">
        <f>IF(E2="","","192.168.1.1")</f>
      </c>
      <c r="D2" s="23">
        <f>IF(E2="","","Mozilla/4.0 (compatible; MSIE 7.0; Windows NT 6.0; SLCC1; .NET CLR 2.0.50727; .NET CLR 3.5.30729; .NET CLR 3.0.30618")</f>
      </c>
      <c r="E2" s="24">
        <f>IF(ISBLANK('団体参加申込フォーム'!$B23),"",'団体参加申込フォーム'!$B23)</f>
      </c>
      <c r="F2" s="24">
        <f>IF(ISBLANK('団体参加申込フォーム'!C23),"",'団体参加申込フォーム'!C23)</f>
      </c>
      <c r="G2" s="24">
        <f>IF(ISBLANK('団体参加申込フォーム'!$B24),"",'団体参加申込フォーム'!$B24)</f>
      </c>
      <c r="H2" s="24">
        <f>IF(ISBLANK('団体参加申込フォーム'!$C24),"",'団体参加申込フォーム'!$C24)</f>
      </c>
      <c r="I2" s="26"/>
      <c r="J2" s="24">
        <f>IF(ISBLANK('団体参加申込フォーム'!D23),"",'団体参加申込フォーム'!D23)</f>
      </c>
      <c r="K2" s="24">
        <f>IF($E2="","","勤務先")</f>
      </c>
      <c r="L2" s="24">
        <f>IF(E2="","",IF(ISBLANK('団体参加申込フォーム'!$C$8),"",'団体参加申込フォーム'!$C$8))</f>
      </c>
      <c r="M2" s="24">
        <f>IF(E2="","",IF(ISBLANK('団体参加申込フォーム'!$C$9),"",'団体参加申込フォーム'!$C$9&amp;" "&amp;'団体参加申込フォーム'!$C$10))</f>
      </c>
      <c r="N2" s="24">
        <f>IF(E2="","","NO")</f>
      </c>
      <c r="O2" s="24">
        <f>IF(E2="","",IF(ISBLANK('団体参加申込フォーム'!$C$4),"",'団体参加申込フォーム'!$C$4))</f>
      </c>
      <c r="P2" s="24">
        <f>IF(E2="","",IF(ISBLANK('団体参加申込フォーム'!C$5),"",'団体参加申込フォーム'!C$5))</f>
      </c>
      <c r="Q2" s="24">
        <f>IF(E2="","",IF(ISBLANK('団体参加申込フォーム'!C$6),"",'団体参加申込フォーム'!C$6))</f>
      </c>
      <c r="R2" s="24">
        <f>IF(E2="","",IF(ISBLANK('団体参加申込フォーム'!C$7),"",'団体参加申込フォーム'!C$7))</f>
      </c>
      <c r="S2" s="24">
        <f>IF(E2="","",IF(ISBLANK('団体参加申込フォーム'!C$12),"",'団体参加申込フォーム'!C$12))</f>
      </c>
      <c r="T2" s="24" t="str">
        <f>IF(ISBLANK('団体参加申込フォーム'!$E23),"",'団体参加申込フォーム'!$E23)</f>
        <v>出席</v>
      </c>
      <c r="U2" s="24" t="str">
        <f>IF(ISBLANK('団体参加申込フォーム'!$F23),"",'団体参加申込フォーム'!$F23)</f>
        <v>出席</v>
      </c>
      <c r="V2" s="24" t="str">
        <f>IF(ISBLANK('団体参加申込フォーム'!$G23),"",'団体参加申込フォーム'!$G23)</f>
        <v>出席</v>
      </c>
      <c r="W2" s="24"/>
      <c r="X2" s="24">
        <f>IF(E2="","",IF(ISBLANK('団体参加申込フォーム'!$C$13),"",'団体参加申込フォーム'!$C$13))</f>
      </c>
      <c r="Y2" s="27">
        <f>IF(E2="","",IF(ISBLANK('団体参加申込フォーム'!$C$14),"",'団体参加申込フォーム'!$C$14))</f>
      </c>
      <c r="Z2" s="27">
        <f>IF(F2="","",IF(ISBLANK('団体参加申込フォーム'!$E$14),"",'団体参加申込フォーム'!$E$14))</f>
      </c>
      <c r="AA2" s="24">
        <f>IF(E2="","",IF('団体参加申込フォーム'!C$15="希望する","必要","不要"))</f>
      </c>
      <c r="AB2" s="24"/>
      <c r="AC2" s="24">
        <f>IF(E2="","",IF('団体参加申込フォーム'!C$17="希望する","必要","不要"))</f>
      </c>
      <c r="AD2" s="24"/>
      <c r="AE2" s="24">
        <f>IF(ISBLANK('団体参加申込フォーム'!$I23),"",'団体参加申込フォーム'!$I23)</f>
      </c>
      <c r="AF2" s="24">
        <f>IF(E2="","",IF(ISBLANK('団体参加申込フォーム'!$H23),"",'団体参加申込フォーム'!$H23))</f>
      </c>
      <c r="AG2" s="32">
        <f>IF(E2="","",IF(ISBLANK('団体参加申込フォーム'!$H24),"",'団体参加申込フォーム'!$H24))</f>
      </c>
    </row>
    <row r="3" spans="1:33" s="21" customFormat="1" ht="12.75">
      <c r="A3" s="53">
        <f>IF(E3="","",A2+1)</f>
      </c>
      <c r="B3" s="25">
        <f>IF(E3="","",IF('団体参加申込フォーム'!$H$1="","",'団体参加申込フォーム'!$H$1))</f>
      </c>
      <c r="C3" s="23">
        <f aca="true" t="shared" si="0" ref="C3:C41">IF(E3="","","192.168.1.1")</f>
      </c>
      <c r="D3" s="23">
        <f aca="true" t="shared" si="1" ref="D3:D41">IF(E3="","","Mozilla/4.0 (compatible; MSIE 7.0; Windows NT 6.0; SLCC1; .NET CLR 2.0.50727; .NET CLR 3.5.30729; .NET CLR 3.0.30618")</f>
      </c>
      <c r="E3" s="24">
        <f>IF(ISBLANK('団体参加申込フォーム'!$B25),"",'団体参加申込フォーム'!$B25)</f>
      </c>
      <c r="F3" s="24">
        <f>IF(ISBLANK('団体参加申込フォーム'!C25),"",'団体参加申込フォーム'!C25)</f>
      </c>
      <c r="G3" s="24">
        <f>IF(ISBLANK('団体参加申込フォーム'!$B26),"",'団体参加申込フォーム'!$B26)</f>
      </c>
      <c r="H3" s="24">
        <f>IF(ISBLANK('団体参加申込フォーム'!$C26),"",'団体参加申込フォーム'!$C26)</f>
      </c>
      <c r="I3" s="26"/>
      <c r="J3" s="24">
        <f>IF(ISBLANK('団体参加申込フォーム'!D25),"",'団体参加申込フォーム'!D25)</f>
      </c>
      <c r="K3" s="24">
        <f aca="true" t="shared" si="2" ref="K3:K41">IF($E3="","","勤務先")</f>
      </c>
      <c r="L3" s="24">
        <f>IF(E3="","",IF(ISBLANK('団体参加申込フォーム'!$C$8),"",'団体参加申込フォーム'!$C$8))</f>
      </c>
      <c r="M3" s="24">
        <f>IF(E3="","",IF(ISBLANK('団体参加申込フォーム'!$C$9),"",'団体参加申込フォーム'!$C$9&amp;" "&amp;'団体参加申込フォーム'!$C$10))</f>
      </c>
      <c r="N3" s="24">
        <f aca="true" t="shared" si="3" ref="N3:N41">IF(E3="","","NO")</f>
      </c>
      <c r="O3" s="24">
        <f>IF(E3="","",IF(ISBLANK('団体参加申込フォーム'!$C$4),"",'団体参加申込フォーム'!$C$4))</f>
      </c>
      <c r="P3" s="24">
        <f>IF(E3="","",IF(ISBLANK('団体参加申込フォーム'!C$5),"",'団体参加申込フォーム'!C$5))</f>
      </c>
      <c r="Q3" s="24">
        <f>IF(E3="","",IF(ISBLANK('団体参加申込フォーム'!C$6),"",'団体参加申込フォーム'!C$6))</f>
      </c>
      <c r="R3" s="24">
        <f>IF(E3="","",IF(ISBLANK('団体参加申込フォーム'!C$7),"",'団体参加申込フォーム'!C$7))</f>
      </c>
      <c r="S3" s="24">
        <f>IF(E3="","",IF(ISBLANK('団体参加申込フォーム'!C$12),"",'団体参加申込フォーム'!C$12))</f>
      </c>
      <c r="T3" s="24">
        <f>IF(ISBLANK('団体参加申込フォーム'!$E25),"",'団体参加申込フォーム'!$E25)</f>
      </c>
      <c r="U3" s="24">
        <f>IF(ISBLANK('団体参加申込フォーム'!$F25),"",'団体参加申込フォーム'!$F25)</f>
      </c>
      <c r="V3" s="24">
        <f>IF(ISBLANK('団体参加申込フォーム'!$G25),"",'団体参加申込フォーム'!$G25)</f>
      </c>
      <c r="W3" s="24"/>
      <c r="X3" s="24">
        <f>IF(E3="","",IF(ISBLANK('団体参加申込フォーム'!$C$13),"",'団体参加申込フォーム'!$C$13))</f>
      </c>
      <c r="Y3" s="27">
        <f>IF(E3="","",IF(ISBLANK('団体参加申込フォーム'!$C$14),"",'団体参加申込フォーム'!$C$14))</f>
      </c>
      <c r="Z3" s="27">
        <f>IF(F3="","",IF(ISBLANK('団体参加申込フォーム'!$E$14),"",'団体参加申込フォーム'!$E$14))</f>
      </c>
      <c r="AA3" s="24">
        <f>IF(E3="","",IF('団体参加申込フォーム'!C$15="希望する","必要","不要"))</f>
      </c>
      <c r="AB3" s="24"/>
      <c r="AC3" s="24">
        <f>IF(E3="","",IF('団体参加申込フォーム'!C$17="希望する","必要","不要"))</f>
      </c>
      <c r="AD3" s="24"/>
      <c r="AE3" s="24">
        <f>IF(ISBLANK('団体参加申込フォーム'!$I25),"",'団体参加申込フォーム'!$I25)</f>
      </c>
      <c r="AF3" s="24">
        <f>IF(E3="","",IF(ISBLANK('団体参加申込フォーム'!$H25),"",'団体参加申込フォーム'!$H25))</f>
      </c>
      <c r="AG3" s="32">
        <f>IF(E3="","",IF(ISBLANK('団体参加申込フォーム'!$H26),"",'団体参加申込フォーム'!$H26))</f>
      </c>
    </row>
    <row r="4" spans="1:33" s="21" customFormat="1" ht="12.75">
      <c r="A4" s="53">
        <f aca="true" t="shared" si="4" ref="A4:A28">IF(E4="","",A3+1)</f>
      </c>
      <c r="B4" s="25">
        <f>IF(E4="","",IF('団体参加申込フォーム'!$H$1="","",'団体参加申込フォーム'!$H$1))</f>
      </c>
      <c r="C4" s="23">
        <f t="shared" si="0"/>
      </c>
      <c r="D4" s="23">
        <f t="shared" si="1"/>
      </c>
      <c r="E4" s="24">
        <f>IF(ISBLANK('団体参加申込フォーム'!$B27),"",'団体参加申込フォーム'!$B27)</f>
      </c>
      <c r="F4" s="24">
        <f>IF(ISBLANK('団体参加申込フォーム'!C27),"",'団体参加申込フォーム'!C27)</f>
      </c>
      <c r="G4" s="24">
        <f>IF(ISBLANK('団体参加申込フォーム'!$B28),"",'団体参加申込フォーム'!$B28)</f>
      </c>
      <c r="H4" s="24">
        <f>IF(ISBLANK('団体参加申込フォーム'!$C28),"",'団体参加申込フォーム'!$C28)</f>
      </c>
      <c r="I4" s="26"/>
      <c r="J4" s="24">
        <f>IF(ISBLANK('団体参加申込フォーム'!D27),"",'団体参加申込フォーム'!D27)</f>
      </c>
      <c r="K4" s="24">
        <f t="shared" si="2"/>
      </c>
      <c r="L4" s="24">
        <f>IF(E4="","",IF(ISBLANK('団体参加申込フォーム'!$C$8),"",'団体参加申込フォーム'!$C$8))</f>
      </c>
      <c r="M4" s="24">
        <f>IF(E4="","",IF(ISBLANK('団体参加申込フォーム'!$C$9),"",'団体参加申込フォーム'!$C$9&amp;" "&amp;'団体参加申込フォーム'!$C$10))</f>
      </c>
      <c r="N4" s="24">
        <f t="shared" si="3"/>
      </c>
      <c r="O4" s="24">
        <f>IF(E4="","",IF(ISBLANK('団体参加申込フォーム'!$C$4),"",'団体参加申込フォーム'!$C$4))</f>
      </c>
      <c r="P4" s="24">
        <f>IF(E4="","",IF(ISBLANK('団体参加申込フォーム'!C$5),"",'団体参加申込フォーム'!C$5))</f>
      </c>
      <c r="Q4" s="24">
        <f>IF(E4="","",IF(ISBLANK('団体参加申込フォーム'!C$6),"",'団体参加申込フォーム'!C$6))</f>
      </c>
      <c r="R4" s="24">
        <f>IF(E4="","",IF(ISBLANK('団体参加申込フォーム'!C$7),"",'団体参加申込フォーム'!C$7))</f>
      </c>
      <c r="S4" s="24">
        <f>IF(E4="","",IF(ISBLANK('団体参加申込フォーム'!C$12),"",'団体参加申込フォーム'!C$12))</f>
      </c>
      <c r="T4" s="24">
        <f>IF(ISBLANK('団体参加申込フォーム'!$E27),"",'団体参加申込フォーム'!$E27)</f>
      </c>
      <c r="U4" s="24">
        <f>IF(ISBLANK('団体参加申込フォーム'!$F27),"",'団体参加申込フォーム'!$F27)</f>
      </c>
      <c r="V4" s="24">
        <f>IF(ISBLANK('団体参加申込フォーム'!$G27),"",'団体参加申込フォーム'!$G27)</f>
      </c>
      <c r="W4" s="24"/>
      <c r="X4" s="24">
        <f>IF(E4="","",IF(ISBLANK('団体参加申込フォーム'!$C$13),"",'団体参加申込フォーム'!$C$13))</f>
      </c>
      <c r="Y4" s="27">
        <f>IF(E4="","",IF(ISBLANK('団体参加申込フォーム'!$C$14),"",'団体参加申込フォーム'!$C$14))</f>
      </c>
      <c r="Z4" s="27">
        <f>IF(F4="","",IF(ISBLANK('団体参加申込フォーム'!$E$14),"",'団体参加申込フォーム'!$E$14))</f>
      </c>
      <c r="AA4" s="24">
        <f>IF(E4="","",IF('団体参加申込フォーム'!C$15="希望する","必要","不要"))</f>
      </c>
      <c r="AB4" s="24"/>
      <c r="AC4" s="24">
        <f>IF(E4="","",IF('団体参加申込フォーム'!C$17="希望する","必要","不要"))</f>
      </c>
      <c r="AD4" s="24"/>
      <c r="AE4" s="24">
        <f>IF(ISBLANK('団体参加申込フォーム'!$I27),"",'団体参加申込フォーム'!$I27)</f>
      </c>
      <c r="AF4" s="24">
        <f>IF(E4="","",IF(ISBLANK('団体参加申込フォーム'!$H27),"",'団体参加申込フォーム'!$H27))</f>
      </c>
      <c r="AG4" s="32">
        <f>IF(E4="","",IF(ISBLANK('団体参加申込フォーム'!$H28),"",'団体参加申込フォーム'!$H28))</f>
      </c>
    </row>
    <row r="5" spans="1:33" s="21" customFormat="1" ht="12.75">
      <c r="A5" s="53">
        <f t="shared" si="4"/>
      </c>
      <c r="B5" s="25">
        <f>IF(E5="","",IF('団体参加申込フォーム'!$H$1="","",'団体参加申込フォーム'!$H$1))</f>
      </c>
      <c r="C5" s="23">
        <f t="shared" si="0"/>
      </c>
      <c r="D5" s="23">
        <f t="shared" si="1"/>
      </c>
      <c r="E5" s="24">
        <f>IF(ISBLANK('団体参加申込フォーム'!$B29),"",'団体参加申込フォーム'!$B29)</f>
      </c>
      <c r="F5" s="24">
        <f>IF(ISBLANK('団体参加申込フォーム'!C29),"",'団体参加申込フォーム'!C29)</f>
      </c>
      <c r="G5" s="24">
        <f>IF(ISBLANK('団体参加申込フォーム'!$B30),"",'団体参加申込フォーム'!$B30)</f>
      </c>
      <c r="H5" s="24">
        <f>IF(ISBLANK('団体参加申込フォーム'!$C30),"",'団体参加申込フォーム'!$C30)</f>
      </c>
      <c r="I5" s="26"/>
      <c r="J5" s="24">
        <f>IF(ISBLANK('団体参加申込フォーム'!D29),"",'団体参加申込フォーム'!D29)</f>
      </c>
      <c r="K5" s="24">
        <f t="shared" si="2"/>
      </c>
      <c r="L5" s="24">
        <f>IF(E5="","",IF(ISBLANK('団体参加申込フォーム'!$C$8),"",'団体参加申込フォーム'!$C$8))</f>
      </c>
      <c r="M5" s="24">
        <f>IF(E5="","",IF(ISBLANK('団体参加申込フォーム'!$C$9),"",'団体参加申込フォーム'!$C$9&amp;" "&amp;'団体参加申込フォーム'!$C$10))</f>
      </c>
      <c r="N5" s="24">
        <f t="shared" si="3"/>
      </c>
      <c r="O5" s="24">
        <f>IF(E5="","",IF(ISBLANK('団体参加申込フォーム'!$C$4),"",'団体参加申込フォーム'!$C$4))</f>
      </c>
      <c r="P5" s="24">
        <f>IF(E5="","",IF(ISBLANK('団体参加申込フォーム'!C$5),"",'団体参加申込フォーム'!C$5))</f>
      </c>
      <c r="Q5" s="24">
        <f>IF(E5="","",IF(ISBLANK('団体参加申込フォーム'!C$6),"",'団体参加申込フォーム'!C$6))</f>
      </c>
      <c r="R5" s="24">
        <f>IF(E5="","",IF(ISBLANK('団体参加申込フォーム'!C$7),"",'団体参加申込フォーム'!C$7))</f>
      </c>
      <c r="S5" s="24">
        <f>IF(E5="","",IF(ISBLANK('団体参加申込フォーム'!C$12),"",'団体参加申込フォーム'!C$12))</f>
      </c>
      <c r="T5" s="24">
        <f>IF(ISBLANK('団体参加申込フォーム'!$E29),"",'団体参加申込フォーム'!$E29)</f>
      </c>
      <c r="U5" s="24">
        <f>IF(ISBLANK('団体参加申込フォーム'!$F29),"",'団体参加申込フォーム'!$F29)</f>
      </c>
      <c r="V5" s="24">
        <f>IF(ISBLANK('団体参加申込フォーム'!$G29),"",'団体参加申込フォーム'!$G29)</f>
      </c>
      <c r="W5" s="24"/>
      <c r="X5" s="24">
        <f>IF(E5="","",IF(ISBLANK('団体参加申込フォーム'!$C$13),"",'団体参加申込フォーム'!$C$13))</f>
      </c>
      <c r="Y5" s="27">
        <f>IF(E5="","",IF(ISBLANK('団体参加申込フォーム'!$C$14),"",'団体参加申込フォーム'!$C$14))</f>
      </c>
      <c r="Z5" s="27">
        <f>IF(F5="","",IF(ISBLANK('団体参加申込フォーム'!$E$14),"",'団体参加申込フォーム'!$E$14))</f>
      </c>
      <c r="AA5" s="24">
        <f>IF(E5="","",IF('団体参加申込フォーム'!C$15="希望する","必要","不要"))</f>
      </c>
      <c r="AB5" s="24"/>
      <c r="AC5" s="24">
        <f>IF(E5="","",IF('団体参加申込フォーム'!C$17="希望する","必要","不要"))</f>
      </c>
      <c r="AD5" s="24"/>
      <c r="AE5" s="24">
        <f>IF(ISBLANK('団体参加申込フォーム'!$I29),"",'団体参加申込フォーム'!$I29)</f>
      </c>
      <c r="AF5" s="24">
        <f>IF(E5="","",IF(ISBLANK('団体参加申込フォーム'!$H29),"",'団体参加申込フォーム'!$H29))</f>
      </c>
      <c r="AG5" s="32">
        <f>IF(E5="","",IF(ISBLANK('団体参加申込フォーム'!$H30),"",'団体参加申込フォーム'!$H30))</f>
      </c>
    </row>
    <row r="6" spans="1:33" s="21" customFormat="1" ht="12.75">
      <c r="A6" s="53">
        <f t="shared" si="4"/>
      </c>
      <c r="B6" s="25">
        <f>IF(E6="","",IF('団体参加申込フォーム'!$H$1="","",'団体参加申込フォーム'!$H$1))</f>
      </c>
      <c r="C6" s="23">
        <f t="shared" si="0"/>
      </c>
      <c r="D6" s="23">
        <f t="shared" si="1"/>
      </c>
      <c r="E6" s="24">
        <f>IF(ISBLANK('団体参加申込フォーム'!$B31),"",'団体参加申込フォーム'!$B31)</f>
      </c>
      <c r="F6" s="24">
        <f>IF(ISBLANK('団体参加申込フォーム'!C31),"",'団体参加申込フォーム'!C31)</f>
      </c>
      <c r="G6" s="24">
        <f>IF(ISBLANK('団体参加申込フォーム'!$B32),"",'団体参加申込フォーム'!$B32)</f>
      </c>
      <c r="H6" s="24">
        <f>IF(ISBLANK('団体参加申込フォーム'!$C32),"",'団体参加申込フォーム'!$C32)</f>
      </c>
      <c r="I6" s="26"/>
      <c r="J6" s="24">
        <f>IF(ISBLANK('団体参加申込フォーム'!D31),"",'団体参加申込フォーム'!D31)</f>
      </c>
      <c r="K6" s="24">
        <f t="shared" si="2"/>
      </c>
      <c r="L6" s="24">
        <f>IF(E6="","",IF(ISBLANK('団体参加申込フォーム'!$C$8),"",'団体参加申込フォーム'!$C$8))</f>
      </c>
      <c r="M6" s="24">
        <f>IF(E6="","",IF(ISBLANK('団体参加申込フォーム'!$C$9),"",'団体参加申込フォーム'!$C$9&amp;" "&amp;'団体参加申込フォーム'!$C$10))</f>
      </c>
      <c r="N6" s="24">
        <f t="shared" si="3"/>
      </c>
      <c r="O6" s="24">
        <f>IF(E6="","",IF(ISBLANK('団体参加申込フォーム'!$C$4),"",'団体参加申込フォーム'!$C$4))</f>
      </c>
      <c r="P6" s="24">
        <f>IF(E6="","",IF(ISBLANK('団体参加申込フォーム'!C$5),"",'団体参加申込フォーム'!C$5))</f>
      </c>
      <c r="Q6" s="24">
        <f>IF(E6="","",IF(ISBLANK('団体参加申込フォーム'!C$6),"",'団体参加申込フォーム'!C$6))</f>
      </c>
      <c r="R6" s="24">
        <f>IF(E6="","",IF(ISBLANK('団体参加申込フォーム'!C$7),"",'団体参加申込フォーム'!C$7))</f>
      </c>
      <c r="S6" s="24">
        <f>IF(E6="","",IF(ISBLANK('団体参加申込フォーム'!C$12),"",'団体参加申込フォーム'!C$12))</f>
      </c>
      <c r="T6" s="24">
        <f>IF(ISBLANK('団体参加申込フォーム'!$E31),"",'団体参加申込フォーム'!$E31)</f>
      </c>
      <c r="U6" s="24">
        <f>IF(ISBLANK('団体参加申込フォーム'!$F31),"",'団体参加申込フォーム'!$F31)</f>
      </c>
      <c r="V6" s="24">
        <f>IF(ISBLANK('団体参加申込フォーム'!$G31),"",'団体参加申込フォーム'!$G31)</f>
      </c>
      <c r="W6" s="24"/>
      <c r="X6" s="24">
        <f>IF(E6="","",IF(ISBLANK('団体参加申込フォーム'!$C$13),"",'団体参加申込フォーム'!$C$13))</f>
      </c>
      <c r="Y6" s="27">
        <f>IF(E6="","",IF(ISBLANK('団体参加申込フォーム'!$C$14),"",'団体参加申込フォーム'!$C$14))</f>
      </c>
      <c r="Z6" s="27">
        <f>IF(F6="","",IF(ISBLANK('団体参加申込フォーム'!$E$14),"",'団体参加申込フォーム'!$E$14))</f>
      </c>
      <c r="AA6" s="24">
        <f>IF(E6="","",IF('団体参加申込フォーム'!C$15="希望する","必要","不要"))</f>
      </c>
      <c r="AB6" s="24"/>
      <c r="AC6" s="24">
        <f>IF(E6="","",IF('団体参加申込フォーム'!C$17="希望する","必要","不要"))</f>
      </c>
      <c r="AD6" s="24"/>
      <c r="AE6" s="24">
        <f>IF(ISBLANK('団体参加申込フォーム'!$I31),"",'団体参加申込フォーム'!$I31)</f>
      </c>
      <c r="AF6" s="24">
        <f>IF(E6="","",IF(ISBLANK('団体参加申込フォーム'!$H31),"",'団体参加申込フォーム'!$H31))</f>
      </c>
      <c r="AG6" s="32">
        <f>IF(E6="","",IF(ISBLANK('団体参加申込フォーム'!$H32),"",'団体参加申込フォーム'!$H32))</f>
      </c>
    </row>
    <row r="7" spans="1:33" s="21" customFormat="1" ht="12.75">
      <c r="A7" s="53">
        <f t="shared" si="4"/>
      </c>
      <c r="B7" s="25">
        <f>IF(E7="","",IF('団体参加申込フォーム'!$H$1="","",'団体参加申込フォーム'!$H$1))</f>
      </c>
      <c r="C7" s="23">
        <f t="shared" si="0"/>
      </c>
      <c r="D7" s="23">
        <f t="shared" si="1"/>
      </c>
      <c r="E7" s="24">
        <f>IF(ISBLANK('団体参加申込フォーム'!$B33),"",'団体参加申込フォーム'!$B33)</f>
      </c>
      <c r="F7" s="24">
        <f>IF(ISBLANK('団体参加申込フォーム'!C33),"",'団体参加申込フォーム'!C33)</f>
      </c>
      <c r="G7" s="24">
        <f>IF(ISBLANK('団体参加申込フォーム'!$B34),"",'団体参加申込フォーム'!$B34)</f>
      </c>
      <c r="H7" s="24">
        <f>IF(ISBLANK('団体参加申込フォーム'!$C34),"",'団体参加申込フォーム'!$C34)</f>
      </c>
      <c r="I7" s="26"/>
      <c r="J7" s="24">
        <f>IF(ISBLANK('団体参加申込フォーム'!D33),"",'団体参加申込フォーム'!D33)</f>
      </c>
      <c r="K7" s="24">
        <f t="shared" si="2"/>
      </c>
      <c r="L7" s="24">
        <f>IF(E7="","",IF(ISBLANK('団体参加申込フォーム'!$C$8),"",'団体参加申込フォーム'!$C$8))</f>
      </c>
      <c r="M7" s="24">
        <f>IF(E7="","",IF(ISBLANK('団体参加申込フォーム'!$C$9),"",'団体参加申込フォーム'!$C$9&amp;" "&amp;'団体参加申込フォーム'!$C$10))</f>
      </c>
      <c r="N7" s="24">
        <f t="shared" si="3"/>
      </c>
      <c r="O7" s="24">
        <f>IF(E7="","",IF(ISBLANK('団体参加申込フォーム'!$C$4),"",'団体参加申込フォーム'!$C$4))</f>
      </c>
      <c r="P7" s="24">
        <f>IF(E7="","",IF(ISBLANK('団体参加申込フォーム'!C$5),"",'団体参加申込フォーム'!C$5))</f>
      </c>
      <c r="Q7" s="24">
        <f>IF(E7="","",IF(ISBLANK('団体参加申込フォーム'!C$6),"",'団体参加申込フォーム'!C$6))</f>
      </c>
      <c r="R7" s="24">
        <f>IF(E7="","",IF(ISBLANK('団体参加申込フォーム'!C$7),"",'団体参加申込フォーム'!C$7))</f>
      </c>
      <c r="S7" s="24">
        <f>IF(E7="","",IF(ISBLANK('団体参加申込フォーム'!C$12),"",'団体参加申込フォーム'!C$12))</f>
      </c>
      <c r="T7" s="24">
        <f>IF(ISBLANK('団体参加申込フォーム'!$E33),"",'団体参加申込フォーム'!$E33)</f>
      </c>
      <c r="U7" s="24">
        <f>IF(ISBLANK('団体参加申込フォーム'!$F33),"",'団体参加申込フォーム'!$F33)</f>
      </c>
      <c r="V7" s="24">
        <f>IF(ISBLANK('団体参加申込フォーム'!$G33),"",'団体参加申込フォーム'!$G33)</f>
      </c>
      <c r="W7" s="24"/>
      <c r="X7" s="24">
        <f>IF(E7="","",IF(ISBLANK('団体参加申込フォーム'!$C$13),"",'団体参加申込フォーム'!$C$13))</f>
      </c>
      <c r="Y7" s="27">
        <f>IF(E7="","",IF(ISBLANK('団体参加申込フォーム'!$C$14),"",'団体参加申込フォーム'!$C$14))</f>
      </c>
      <c r="Z7" s="27">
        <f>IF(F7="","",IF(ISBLANK('団体参加申込フォーム'!$E$14),"",'団体参加申込フォーム'!$E$14))</f>
      </c>
      <c r="AA7" s="24">
        <f>IF(E7="","",IF('団体参加申込フォーム'!C$15="希望する","必要","不要"))</f>
      </c>
      <c r="AB7" s="24"/>
      <c r="AC7" s="24">
        <f>IF(E7="","",IF('団体参加申込フォーム'!C$17="希望する","必要","不要"))</f>
      </c>
      <c r="AD7" s="24"/>
      <c r="AE7" s="24">
        <f>IF(ISBLANK('団体参加申込フォーム'!$I33),"",'団体参加申込フォーム'!$I33)</f>
      </c>
      <c r="AF7" s="24">
        <f>IF(E7="","",IF(ISBLANK('団体参加申込フォーム'!$H33),"",'団体参加申込フォーム'!$H33))</f>
      </c>
      <c r="AG7" s="32">
        <f>IF(E7="","",IF(ISBLANK('団体参加申込フォーム'!$H34),"",'団体参加申込フォーム'!$H34))</f>
      </c>
    </row>
    <row r="8" spans="1:33" s="21" customFormat="1" ht="12.75">
      <c r="A8" s="53">
        <f t="shared" si="4"/>
      </c>
      <c r="B8" s="25">
        <f>IF(E8="","",IF('団体参加申込フォーム'!$H$1="","",'団体参加申込フォーム'!$H$1))</f>
      </c>
      <c r="C8" s="23">
        <f t="shared" si="0"/>
      </c>
      <c r="D8" s="23">
        <f t="shared" si="1"/>
      </c>
      <c r="E8" s="24">
        <f>IF(ISBLANK('団体参加申込フォーム'!$B35),"",'団体参加申込フォーム'!$B35)</f>
      </c>
      <c r="F8" s="24">
        <f>IF(ISBLANK('団体参加申込フォーム'!C35),"",'団体参加申込フォーム'!C35)</f>
      </c>
      <c r="G8" s="24">
        <f>IF(ISBLANK('団体参加申込フォーム'!$B36),"",'団体参加申込フォーム'!$B36)</f>
      </c>
      <c r="H8" s="24">
        <f>IF(ISBLANK('団体参加申込フォーム'!$C36),"",'団体参加申込フォーム'!$C36)</f>
      </c>
      <c r="I8" s="26"/>
      <c r="J8" s="24">
        <f>IF(ISBLANK('団体参加申込フォーム'!D35),"",'団体参加申込フォーム'!D35)</f>
      </c>
      <c r="K8" s="24">
        <f t="shared" si="2"/>
      </c>
      <c r="L8" s="24">
        <f>IF(E8="","",IF(ISBLANK('団体参加申込フォーム'!$C$8),"",'団体参加申込フォーム'!$C$8))</f>
      </c>
      <c r="M8" s="24">
        <f>IF(E8="","",IF(ISBLANK('団体参加申込フォーム'!$C$9),"",'団体参加申込フォーム'!$C$9&amp;" "&amp;'団体参加申込フォーム'!$C$10))</f>
      </c>
      <c r="N8" s="24">
        <f t="shared" si="3"/>
      </c>
      <c r="O8" s="24">
        <f>IF(E8="","",IF(ISBLANK('団体参加申込フォーム'!$C$4),"",'団体参加申込フォーム'!$C$4))</f>
      </c>
      <c r="P8" s="24">
        <f>IF(E8="","",IF(ISBLANK('団体参加申込フォーム'!C$5),"",'団体参加申込フォーム'!C$5))</f>
      </c>
      <c r="Q8" s="24">
        <f>IF(E8="","",IF(ISBLANK('団体参加申込フォーム'!C$6),"",'団体参加申込フォーム'!C$6))</f>
      </c>
      <c r="R8" s="24">
        <f>IF(E8="","",IF(ISBLANK('団体参加申込フォーム'!C$7),"",'団体参加申込フォーム'!C$7))</f>
      </c>
      <c r="S8" s="24">
        <f>IF(E8="","",IF(ISBLANK('団体参加申込フォーム'!C$12),"",'団体参加申込フォーム'!C$12))</f>
      </c>
      <c r="T8" s="24">
        <f>IF(ISBLANK('団体参加申込フォーム'!$E35),"",'団体参加申込フォーム'!$E35)</f>
      </c>
      <c r="U8" s="24">
        <f>IF(ISBLANK('団体参加申込フォーム'!$F35),"",'団体参加申込フォーム'!$F35)</f>
      </c>
      <c r="V8" s="24">
        <f>IF(ISBLANK('団体参加申込フォーム'!$G35),"",'団体参加申込フォーム'!$G35)</f>
      </c>
      <c r="W8" s="24"/>
      <c r="X8" s="24">
        <f>IF(E8="","",IF(ISBLANK('団体参加申込フォーム'!$C$13),"",'団体参加申込フォーム'!$C$13))</f>
      </c>
      <c r="Y8" s="27">
        <f>IF(E8="","",IF(ISBLANK('団体参加申込フォーム'!$C$14),"",'団体参加申込フォーム'!$C$14))</f>
      </c>
      <c r="Z8" s="27">
        <f>IF(F8="","",IF(ISBLANK('団体参加申込フォーム'!$E$14),"",'団体参加申込フォーム'!$E$14))</f>
      </c>
      <c r="AA8" s="24">
        <f>IF(E8="","",IF('団体参加申込フォーム'!C$15="希望する","必要","不要"))</f>
      </c>
      <c r="AB8" s="24"/>
      <c r="AC8" s="24">
        <f>IF(E8="","",IF('団体参加申込フォーム'!C$17="希望する","必要","不要"))</f>
      </c>
      <c r="AD8" s="24"/>
      <c r="AE8" s="24">
        <f>IF(ISBLANK('団体参加申込フォーム'!$I35),"",'団体参加申込フォーム'!$I35)</f>
      </c>
      <c r="AF8" s="24">
        <f>IF(E8="","",IF(ISBLANK('団体参加申込フォーム'!$H35),"",'団体参加申込フォーム'!$H35))</f>
      </c>
      <c r="AG8" s="32">
        <f>IF(E8="","",IF(ISBLANK('団体参加申込フォーム'!$H36),"",'団体参加申込フォーム'!$H36))</f>
      </c>
    </row>
    <row r="9" spans="1:33" s="21" customFormat="1" ht="12.75">
      <c r="A9" s="53">
        <f t="shared" si="4"/>
      </c>
      <c r="B9" s="25">
        <f>IF(E9="","",IF('団体参加申込フォーム'!$H$1="","",'団体参加申込フォーム'!$H$1))</f>
      </c>
      <c r="C9" s="23">
        <f t="shared" si="0"/>
      </c>
      <c r="D9" s="23">
        <f t="shared" si="1"/>
      </c>
      <c r="E9" s="24">
        <f>IF(ISBLANK('団体参加申込フォーム'!$B37),"",'団体参加申込フォーム'!$B37)</f>
      </c>
      <c r="F9" s="24">
        <f>IF(ISBLANK('団体参加申込フォーム'!C37),"",'団体参加申込フォーム'!C37)</f>
      </c>
      <c r="G9" s="24">
        <f>IF(ISBLANK('団体参加申込フォーム'!$B38),"",'団体参加申込フォーム'!$B38)</f>
      </c>
      <c r="H9" s="24">
        <f>IF(ISBLANK('団体参加申込フォーム'!$C38),"",'団体参加申込フォーム'!$C38)</f>
      </c>
      <c r="I9" s="26"/>
      <c r="J9" s="24">
        <f>IF(ISBLANK('団体参加申込フォーム'!D37),"",'団体参加申込フォーム'!D37)</f>
      </c>
      <c r="K9" s="24">
        <f t="shared" si="2"/>
      </c>
      <c r="L9" s="24">
        <f>IF(E9="","",IF(ISBLANK('団体参加申込フォーム'!$C$8),"",'団体参加申込フォーム'!$C$8))</f>
      </c>
      <c r="M9" s="24">
        <f>IF(E9="","",IF(ISBLANK('団体参加申込フォーム'!$C$9),"",'団体参加申込フォーム'!$C$9&amp;" "&amp;'団体参加申込フォーム'!$C$10))</f>
      </c>
      <c r="N9" s="24">
        <f t="shared" si="3"/>
      </c>
      <c r="O9" s="24">
        <f>IF(E9="","",IF(ISBLANK('団体参加申込フォーム'!$C$4),"",'団体参加申込フォーム'!$C$4))</f>
      </c>
      <c r="P9" s="24">
        <f>IF(E9="","",IF(ISBLANK('団体参加申込フォーム'!C$5),"",'団体参加申込フォーム'!C$5))</f>
      </c>
      <c r="Q9" s="24">
        <f>IF(E9="","",IF(ISBLANK('団体参加申込フォーム'!C$6),"",'団体参加申込フォーム'!C$6))</f>
      </c>
      <c r="R9" s="24">
        <f>IF(E9="","",IF(ISBLANK('団体参加申込フォーム'!C$7),"",'団体参加申込フォーム'!C$7))</f>
      </c>
      <c r="S9" s="24">
        <f>IF(E9="","",IF(ISBLANK('団体参加申込フォーム'!C$12),"",'団体参加申込フォーム'!C$12))</f>
      </c>
      <c r="T9" s="24">
        <f>IF(ISBLANK('団体参加申込フォーム'!$E37),"",'団体参加申込フォーム'!$E37)</f>
      </c>
      <c r="U9" s="24">
        <f>IF(ISBLANK('団体参加申込フォーム'!$F37),"",'団体参加申込フォーム'!$F37)</f>
      </c>
      <c r="V9" s="24">
        <f>IF(ISBLANK('団体参加申込フォーム'!$G37),"",'団体参加申込フォーム'!$G37)</f>
      </c>
      <c r="W9" s="24"/>
      <c r="X9" s="24">
        <f>IF(E9="","",IF(ISBLANK('団体参加申込フォーム'!$C$13),"",'団体参加申込フォーム'!$C$13))</f>
      </c>
      <c r="Y9" s="27">
        <f>IF(E9="","",IF(ISBLANK('団体参加申込フォーム'!$C$14),"",'団体参加申込フォーム'!$C$14))</f>
      </c>
      <c r="Z9" s="27">
        <f>IF(F9="","",IF(ISBLANK('団体参加申込フォーム'!$E$14),"",'団体参加申込フォーム'!$E$14))</f>
      </c>
      <c r="AA9" s="24">
        <f>IF(E9="","",IF('団体参加申込フォーム'!C$15="希望する","必要","不要"))</f>
      </c>
      <c r="AB9" s="24"/>
      <c r="AC9" s="24">
        <f>IF(E9="","",IF('団体参加申込フォーム'!C$17="希望する","必要","不要"))</f>
      </c>
      <c r="AD9" s="24"/>
      <c r="AE9" s="24">
        <f>IF(ISBLANK('団体参加申込フォーム'!$I37),"",'団体参加申込フォーム'!$I37)</f>
      </c>
      <c r="AF9" s="24">
        <f>IF(E9="","",IF(ISBLANK('団体参加申込フォーム'!$H37),"",'団体参加申込フォーム'!$H37))</f>
      </c>
      <c r="AG9" s="32">
        <f>IF(E9="","",IF(ISBLANK('団体参加申込フォーム'!$H38),"",'団体参加申込フォーム'!$H38))</f>
      </c>
    </row>
    <row r="10" spans="1:33" s="21" customFormat="1" ht="12.75">
      <c r="A10" s="53">
        <f t="shared" si="4"/>
      </c>
      <c r="B10" s="25">
        <f>IF(E10="","",IF('団体参加申込フォーム'!$H$1="","",'団体参加申込フォーム'!$H$1))</f>
      </c>
      <c r="C10" s="23">
        <f t="shared" si="0"/>
      </c>
      <c r="D10" s="23">
        <f t="shared" si="1"/>
      </c>
      <c r="E10" s="24">
        <f>IF(ISBLANK('団体参加申込フォーム'!$B39),"",'団体参加申込フォーム'!$B39)</f>
      </c>
      <c r="F10" s="24">
        <f>IF(ISBLANK('団体参加申込フォーム'!C39),"",'団体参加申込フォーム'!C39)</f>
      </c>
      <c r="G10" s="24">
        <f>IF(ISBLANK('団体参加申込フォーム'!$B40),"",'団体参加申込フォーム'!$B40)</f>
      </c>
      <c r="H10" s="24">
        <f>IF(ISBLANK('団体参加申込フォーム'!$C40),"",'団体参加申込フォーム'!$C40)</f>
      </c>
      <c r="I10" s="26"/>
      <c r="J10" s="24">
        <f>IF(ISBLANK('団体参加申込フォーム'!D39),"",'団体参加申込フォーム'!D39)</f>
      </c>
      <c r="K10" s="24">
        <f t="shared" si="2"/>
      </c>
      <c r="L10" s="24">
        <f>IF(E10="","",IF(ISBLANK('団体参加申込フォーム'!$C$8),"",'団体参加申込フォーム'!$C$8))</f>
      </c>
      <c r="M10" s="24">
        <f>IF(E10="","",IF(ISBLANK('団体参加申込フォーム'!$C$9),"",'団体参加申込フォーム'!$C$9&amp;" "&amp;'団体参加申込フォーム'!$C$10))</f>
      </c>
      <c r="N10" s="24">
        <f t="shared" si="3"/>
      </c>
      <c r="O10" s="24">
        <f>IF(E10="","",IF(ISBLANK('団体参加申込フォーム'!$C$4),"",'団体参加申込フォーム'!$C$4))</f>
      </c>
      <c r="P10" s="24">
        <f>IF(E10="","",IF(ISBLANK('団体参加申込フォーム'!C$5),"",'団体参加申込フォーム'!C$5))</f>
      </c>
      <c r="Q10" s="24">
        <f>IF(E10="","",IF(ISBLANK('団体参加申込フォーム'!C$6),"",'団体参加申込フォーム'!C$6))</f>
      </c>
      <c r="R10" s="24">
        <f>IF(E10="","",IF(ISBLANK('団体参加申込フォーム'!C$7),"",'団体参加申込フォーム'!C$7))</f>
      </c>
      <c r="S10" s="24">
        <f>IF(E10="","",IF(ISBLANK('団体参加申込フォーム'!C$12),"",'団体参加申込フォーム'!C$12))</f>
      </c>
      <c r="T10" s="24">
        <f>IF(ISBLANK('団体参加申込フォーム'!$E39),"",'団体参加申込フォーム'!$E39)</f>
      </c>
      <c r="U10" s="24">
        <f>IF(ISBLANK('団体参加申込フォーム'!$F39),"",'団体参加申込フォーム'!$F39)</f>
      </c>
      <c r="V10" s="24">
        <f>IF(ISBLANK('団体参加申込フォーム'!$G39),"",'団体参加申込フォーム'!$G39)</f>
      </c>
      <c r="W10" s="24"/>
      <c r="X10" s="24">
        <f>IF(E10="","",IF(ISBLANK('団体参加申込フォーム'!$C$13),"",'団体参加申込フォーム'!$C$13))</f>
      </c>
      <c r="Y10" s="27">
        <f>IF(E10="","",IF(ISBLANK('団体参加申込フォーム'!$C$14),"",'団体参加申込フォーム'!$C$14))</f>
      </c>
      <c r="Z10" s="27">
        <f>IF(F10="","",IF(ISBLANK('団体参加申込フォーム'!$E$14),"",'団体参加申込フォーム'!$E$14))</f>
      </c>
      <c r="AA10" s="24">
        <f>IF(E10="","",IF('団体参加申込フォーム'!C$15="希望する","必要","不要"))</f>
      </c>
      <c r="AB10" s="24"/>
      <c r="AC10" s="24">
        <f>IF(E10="","",IF('団体参加申込フォーム'!C$17="希望する","必要","不要"))</f>
      </c>
      <c r="AD10" s="24"/>
      <c r="AE10" s="24">
        <f>IF(ISBLANK('団体参加申込フォーム'!$I39),"",'団体参加申込フォーム'!$I39)</f>
      </c>
      <c r="AF10" s="24">
        <f>IF(E10="","",IF(ISBLANK('団体参加申込フォーム'!$H39),"",'団体参加申込フォーム'!$H39))</f>
      </c>
      <c r="AG10" s="32">
        <f>IF(E10="","",IF(ISBLANK('団体参加申込フォーム'!$H40),"",'団体参加申込フォーム'!$H40))</f>
      </c>
    </row>
    <row r="11" spans="1:33" s="21" customFormat="1" ht="12.75">
      <c r="A11" s="53">
        <f t="shared" si="4"/>
      </c>
      <c r="B11" s="25">
        <f>IF(E11="","",IF('団体参加申込フォーム'!$H$1="","",'団体参加申込フォーム'!$H$1))</f>
      </c>
      <c r="C11" s="23">
        <f t="shared" si="0"/>
      </c>
      <c r="D11" s="23">
        <f t="shared" si="1"/>
      </c>
      <c r="E11" s="24">
        <f>IF(ISBLANK('団体参加申込フォーム'!$B41),"",'団体参加申込フォーム'!$B41)</f>
      </c>
      <c r="F11" s="24">
        <f>IF(ISBLANK('団体参加申込フォーム'!C41),"",'団体参加申込フォーム'!C41)</f>
      </c>
      <c r="G11" s="24">
        <f>IF(ISBLANK('団体参加申込フォーム'!$B42),"",'団体参加申込フォーム'!$B42)</f>
      </c>
      <c r="H11" s="24">
        <f>IF(ISBLANK('団体参加申込フォーム'!$C42),"",'団体参加申込フォーム'!$C42)</f>
      </c>
      <c r="I11" s="26"/>
      <c r="J11" s="24">
        <f>IF(ISBLANK('団体参加申込フォーム'!$D41),"",'団体参加申込フォーム'!$D41)</f>
      </c>
      <c r="K11" s="24">
        <f t="shared" si="2"/>
      </c>
      <c r="L11" s="24">
        <f>IF(E11="","",IF(ISBLANK('団体参加申込フォーム'!$C$8),"",'団体参加申込フォーム'!$C$8))</f>
      </c>
      <c r="M11" s="24">
        <f>IF(E11="","",IF(ISBLANK('団体参加申込フォーム'!$C$9),"",'団体参加申込フォーム'!$C$9&amp;" "&amp;'団体参加申込フォーム'!$C$10))</f>
      </c>
      <c r="N11" s="24">
        <f t="shared" si="3"/>
      </c>
      <c r="O11" s="24">
        <f>IF(E11="","",IF(ISBLANK('団体参加申込フォーム'!$C$4),"",'団体参加申込フォーム'!$C$4))</f>
      </c>
      <c r="P11" s="24">
        <f>IF(E11="","",IF(ISBLANK('団体参加申込フォーム'!C$5),"",'団体参加申込フォーム'!C$5))</f>
      </c>
      <c r="Q11" s="24">
        <f>IF(E11="","",IF(ISBLANK('団体参加申込フォーム'!C$6),"",'団体参加申込フォーム'!C$6))</f>
      </c>
      <c r="R11" s="24">
        <f>IF(E11="","",IF(ISBLANK('団体参加申込フォーム'!C$7),"",'団体参加申込フォーム'!C$7))</f>
      </c>
      <c r="S11" s="24">
        <f>IF(E11="","",IF(ISBLANK('団体参加申込フォーム'!C$12),"",'団体参加申込フォーム'!C$12))</f>
      </c>
      <c r="T11" s="24">
        <f>IF(ISBLANK('団体参加申込フォーム'!$E41),"",'団体参加申込フォーム'!$E41)</f>
      </c>
      <c r="U11" s="24">
        <f>IF(ISBLANK('団体参加申込フォーム'!$F41),"",'団体参加申込フォーム'!$F41)</f>
      </c>
      <c r="V11" s="24">
        <f>IF(ISBLANK('団体参加申込フォーム'!$G41),"",'団体参加申込フォーム'!$G41)</f>
      </c>
      <c r="W11" s="24"/>
      <c r="X11" s="24">
        <f>IF(E11="","",IF(ISBLANK('団体参加申込フォーム'!$C$13),"",'団体参加申込フォーム'!$C$13))</f>
      </c>
      <c r="Y11" s="27">
        <f>IF(E11="","",IF(ISBLANK('団体参加申込フォーム'!$C$14),"",'団体参加申込フォーム'!$C$14))</f>
      </c>
      <c r="Z11" s="27">
        <f>IF(F11="","",IF(ISBLANK('団体参加申込フォーム'!$E$14),"",'団体参加申込フォーム'!$E$14))</f>
      </c>
      <c r="AA11" s="24">
        <f>IF(E11="","",IF('団体参加申込フォーム'!C$15="希望する","必要","不要"))</f>
      </c>
      <c r="AB11" s="24"/>
      <c r="AC11" s="24">
        <f>IF(E11="","",IF('団体参加申込フォーム'!C$17="希望する","必要","不要"))</f>
      </c>
      <c r="AD11" s="24"/>
      <c r="AE11" s="24">
        <f>IF(ISBLANK('団体参加申込フォーム'!$I41),"",'団体参加申込フォーム'!$I41)</f>
      </c>
      <c r="AF11" s="24">
        <f>IF(E11="","",IF(ISBLANK('団体参加申込フォーム'!$H41),"",'団体参加申込フォーム'!$H41))</f>
      </c>
      <c r="AG11" s="32">
        <f>IF(E11="","",IF(ISBLANK('団体参加申込フォーム'!$H42),"",'団体参加申込フォーム'!$H42))</f>
      </c>
    </row>
    <row r="12" spans="1:33" s="21" customFormat="1" ht="12.75">
      <c r="A12" s="53">
        <f t="shared" si="4"/>
      </c>
      <c r="B12" s="25">
        <f>IF(E12="","",IF('団体参加申込フォーム'!$H$1="","",'団体参加申込フォーム'!$H$1))</f>
      </c>
      <c r="C12" s="23">
        <f t="shared" si="0"/>
      </c>
      <c r="D12" s="23">
        <f t="shared" si="1"/>
      </c>
      <c r="E12" s="24">
        <f>IF(ISBLANK('団体参加申込フォーム'!$B43),"",'団体参加申込フォーム'!$B43)</f>
      </c>
      <c r="F12" s="24">
        <f>IF(ISBLANK('団体参加申込フォーム'!C43),"",'団体参加申込フォーム'!C43)</f>
      </c>
      <c r="G12" s="24">
        <f>IF(ISBLANK('団体参加申込フォーム'!$B44),"",'団体参加申込フォーム'!$B44)</f>
      </c>
      <c r="H12" s="24">
        <f>IF(ISBLANK('団体参加申込フォーム'!$C44),"",'団体参加申込フォーム'!$C44)</f>
      </c>
      <c r="I12" s="26"/>
      <c r="J12" s="24">
        <f>IF(ISBLANK('団体参加申込フォーム'!$D43),"",'団体参加申込フォーム'!$D43)</f>
      </c>
      <c r="K12" s="24">
        <f t="shared" si="2"/>
      </c>
      <c r="L12" s="24">
        <f>IF(E12="","",IF(ISBLANK('団体参加申込フォーム'!$C$8),"",'団体参加申込フォーム'!$C$8))</f>
      </c>
      <c r="M12" s="24">
        <f>IF(E12="","",IF(ISBLANK('団体参加申込フォーム'!$C$9),"",'団体参加申込フォーム'!$C$9&amp;" "&amp;'団体参加申込フォーム'!$C$10))</f>
      </c>
      <c r="N12" s="24">
        <f t="shared" si="3"/>
      </c>
      <c r="O12" s="24">
        <f>IF(E12="","",IF(ISBLANK('団体参加申込フォーム'!$C$4),"",'団体参加申込フォーム'!$C$4))</f>
      </c>
      <c r="P12" s="24">
        <f>IF(E12="","",IF(ISBLANK('団体参加申込フォーム'!C$5),"",'団体参加申込フォーム'!C$5))</f>
      </c>
      <c r="Q12" s="24">
        <f>IF(E12="","",IF(ISBLANK('団体参加申込フォーム'!C$6),"",'団体参加申込フォーム'!C$6))</f>
      </c>
      <c r="R12" s="24">
        <f>IF(E12="","",IF(ISBLANK('団体参加申込フォーム'!C$7),"",'団体参加申込フォーム'!C$7))</f>
      </c>
      <c r="S12" s="24">
        <f>IF(E12="","",IF(ISBLANK('団体参加申込フォーム'!C$12),"",'団体参加申込フォーム'!C$12))</f>
      </c>
      <c r="T12" s="24">
        <f>IF(ISBLANK('団体参加申込フォーム'!$E43),"",'団体参加申込フォーム'!$E43)</f>
      </c>
      <c r="U12" s="24">
        <f>IF(ISBLANK('団体参加申込フォーム'!$F43),"",'団体参加申込フォーム'!$F43)</f>
      </c>
      <c r="V12" s="24">
        <f>IF(ISBLANK('団体参加申込フォーム'!$G43),"",'団体参加申込フォーム'!$G43)</f>
      </c>
      <c r="W12" s="24"/>
      <c r="X12" s="24">
        <f>IF(E12="","",IF(ISBLANK('団体参加申込フォーム'!$C$13),"",'団体参加申込フォーム'!$C$13))</f>
      </c>
      <c r="Y12" s="27">
        <f>IF(E12="","",IF(ISBLANK('団体参加申込フォーム'!$C$14),"",'団体参加申込フォーム'!$C$14))</f>
      </c>
      <c r="Z12" s="27">
        <f>IF(F12="","",IF(ISBLANK('団体参加申込フォーム'!$E$14),"",'団体参加申込フォーム'!$E$14))</f>
      </c>
      <c r="AA12" s="24">
        <f>IF(E12="","",IF('団体参加申込フォーム'!C$15="希望する","必要","不要"))</f>
      </c>
      <c r="AB12" s="24"/>
      <c r="AC12" s="24">
        <f>IF(E12="","",IF('団体参加申込フォーム'!C$17="希望する","必要","不要"))</f>
      </c>
      <c r="AD12" s="24"/>
      <c r="AE12" s="24">
        <f>IF(ISBLANK('団体参加申込フォーム'!$I43),"",'団体参加申込フォーム'!$I43)</f>
      </c>
      <c r="AF12" s="24">
        <f>IF(E12="","",IF(ISBLANK('団体参加申込フォーム'!$H43),"",'団体参加申込フォーム'!$H43))</f>
      </c>
      <c r="AG12" s="32">
        <f>IF(E12="","",IF(ISBLANK('団体参加申込フォーム'!$H44),"",'団体参加申込フォーム'!$H44))</f>
      </c>
    </row>
    <row r="13" spans="1:33" s="21" customFormat="1" ht="12.75">
      <c r="A13" s="53">
        <f t="shared" si="4"/>
      </c>
      <c r="B13" s="25">
        <f>IF(E13="","",IF('団体参加申込フォーム'!$H$1="","",'団体参加申込フォーム'!$H$1))</f>
      </c>
      <c r="C13" s="23">
        <f t="shared" si="0"/>
      </c>
      <c r="D13" s="23">
        <f t="shared" si="1"/>
      </c>
      <c r="E13" s="24">
        <f>IF(ISBLANK('団体参加申込フォーム'!$B45),"",'団体参加申込フォーム'!$B45)</f>
      </c>
      <c r="F13" s="24">
        <f>IF(ISBLANK('団体参加申込フォーム'!C45),"",'団体参加申込フォーム'!C45)</f>
      </c>
      <c r="G13" s="24">
        <f>IF(ISBLANK('団体参加申込フォーム'!$B46),"",'団体参加申込フォーム'!$B46)</f>
      </c>
      <c r="H13" s="24">
        <f>IF(ISBLANK('団体参加申込フォーム'!$C46),"",'団体参加申込フォーム'!$C46)</f>
      </c>
      <c r="I13" s="26"/>
      <c r="J13" s="24">
        <f>IF(ISBLANK('団体参加申込フォーム'!$D45),"",'団体参加申込フォーム'!$D45)</f>
      </c>
      <c r="K13" s="24">
        <f t="shared" si="2"/>
      </c>
      <c r="L13" s="24">
        <f>IF(E13="","",IF(ISBLANK('団体参加申込フォーム'!$C$8),"",'団体参加申込フォーム'!$C$8))</f>
      </c>
      <c r="M13" s="24">
        <f>IF(E13="","",IF(ISBLANK('団体参加申込フォーム'!$C$9),"",'団体参加申込フォーム'!$C$9&amp;" "&amp;'団体参加申込フォーム'!$C$10))</f>
      </c>
      <c r="N13" s="24">
        <f t="shared" si="3"/>
      </c>
      <c r="O13" s="24">
        <f>IF(E13="","",IF(ISBLANK('団体参加申込フォーム'!$C$4),"",'団体参加申込フォーム'!$C$4))</f>
      </c>
      <c r="P13" s="24">
        <f>IF(E13="","",IF(ISBLANK('団体参加申込フォーム'!C$5),"",'団体参加申込フォーム'!C$5))</f>
      </c>
      <c r="Q13" s="24">
        <f>IF(E13="","",IF(ISBLANK('団体参加申込フォーム'!C$6),"",'団体参加申込フォーム'!C$6))</f>
      </c>
      <c r="R13" s="24">
        <f>IF(E13="","",IF(ISBLANK('団体参加申込フォーム'!C$7),"",'団体参加申込フォーム'!C$7))</f>
      </c>
      <c r="S13" s="24">
        <f>IF(E13="","",IF(ISBLANK('団体参加申込フォーム'!C$12),"",'団体参加申込フォーム'!C$12))</f>
      </c>
      <c r="T13" s="24">
        <f>IF(ISBLANK('団体参加申込フォーム'!$E45),"",'団体参加申込フォーム'!$E45)</f>
      </c>
      <c r="U13" s="24">
        <f>IF(ISBLANK('団体参加申込フォーム'!$F45),"",'団体参加申込フォーム'!$F45)</f>
      </c>
      <c r="V13" s="24">
        <f>IF(ISBLANK('団体参加申込フォーム'!$G45),"",'団体参加申込フォーム'!$G45)</f>
      </c>
      <c r="W13" s="24"/>
      <c r="X13" s="24">
        <f>IF(E13="","",IF(ISBLANK('団体参加申込フォーム'!$C$13),"",'団体参加申込フォーム'!$C$13))</f>
      </c>
      <c r="Y13" s="27">
        <f>IF(E13="","",IF(ISBLANK('団体参加申込フォーム'!$C$14),"",'団体参加申込フォーム'!$C$14))</f>
      </c>
      <c r="Z13" s="27">
        <f>IF(F13="","",IF(ISBLANK('団体参加申込フォーム'!$E$14),"",'団体参加申込フォーム'!$E$14))</f>
      </c>
      <c r="AA13" s="24">
        <f>IF(E13="","",IF('団体参加申込フォーム'!C$15="希望する","必要","不要"))</f>
      </c>
      <c r="AB13" s="24"/>
      <c r="AC13" s="24">
        <f>IF(E13="","",IF('団体参加申込フォーム'!C$17="希望する","必要","不要"))</f>
      </c>
      <c r="AD13" s="24"/>
      <c r="AE13" s="24">
        <f>IF(ISBLANK('団体参加申込フォーム'!$I45),"",'団体参加申込フォーム'!$I45)</f>
      </c>
      <c r="AF13" s="24">
        <f>IF(E13="","",IF(ISBLANK('団体参加申込フォーム'!$H45),"",'団体参加申込フォーム'!$H45))</f>
      </c>
      <c r="AG13" s="32">
        <f>IF(E13="","",IF(ISBLANK('団体参加申込フォーム'!$H46),"",'団体参加申込フォーム'!$H46))</f>
      </c>
    </row>
    <row r="14" spans="1:33" s="21" customFormat="1" ht="12.75">
      <c r="A14" s="53">
        <f t="shared" si="4"/>
      </c>
      <c r="B14" s="25">
        <f>IF(E14="","",IF('団体参加申込フォーム'!$H$1="","",'団体参加申込フォーム'!$H$1))</f>
      </c>
      <c r="C14" s="23">
        <f t="shared" si="0"/>
      </c>
      <c r="D14" s="23">
        <f t="shared" si="1"/>
      </c>
      <c r="E14" s="24">
        <f>IF(ISBLANK('団体参加申込フォーム'!$B47),"",'団体参加申込フォーム'!$B47)</f>
      </c>
      <c r="F14" s="24">
        <f>IF(ISBLANK('団体参加申込フォーム'!C47),"",'団体参加申込フォーム'!C47)</f>
      </c>
      <c r="G14" s="24">
        <f>IF(ISBLANK('団体参加申込フォーム'!$B48),"",'団体参加申込フォーム'!$B48)</f>
      </c>
      <c r="H14" s="24">
        <f>IF(ISBLANK('団体参加申込フォーム'!$C48),"",'団体参加申込フォーム'!$C48)</f>
      </c>
      <c r="I14" s="26"/>
      <c r="J14" s="24">
        <f>IF(ISBLANK('団体参加申込フォーム'!$D47),"",'団体参加申込フォーム'!$D47)</f>
      </c>
      <c r="K14" s="24">
        <f t="shared" si="2"/>
      </c>
      <c r="L14" s="24">
        <f>IF(E14="","",IF(ISBLANK('団体参加申込フォーム'!$C$8),"",'団体参加申込フォーム'!$C$8))</f>
      </c>
      <c r="M14" s="24">
        <f>IF(E14="","",IF(ISBLANK('団体参加申込フォーム'!$C$9),"",'団体参加申込フォーム'!$C$9&amp;" "&amp;'団体参加申込フォーム'!$C$10))</f>
      </c>
      <c r="N14" s="24">
        <f t="shared" si="3"/>
      </c>
      <c r="O14" s="24">
        <f>IF(E14="","",IF(ISBLANK('団体参加申込フォーム'!$C$4),"",'団体参加申込フォーム'!$C$4))</f>
      </c>
      <c r="P14" s="24">
        <f>IF(E14="","",IF(ISBLANK('団体参加申込フォーム'!C$5),"",'団体参加申込フォーム'!C$5))</f>
      </c>
      <c r="Q14" s="24">
        <f>IF(E14="","",IF(ISBLANK('団体参加申込フォーム'!C$6),"",'団体参加申込フォーム'!C$6))</f>
      </c>
      <c r="R14" s="24">
        <f>IF(E14="","",IF(ISBLANK('団体参加申込フォーム'!C$7),"",'団体参加申込フォーム'!C$7))</f>
      </c>
      <c r="S14" s="24">
        <f>IF(E14="","",IF(ISBLANK('団体参加申込フォーム'!C$12),"",'団体参加申込フォーム'!C$12))</f>
      </c>
      <c r="T14" s="24">
        <f>IF(ISBLANK('団体参加申込フォーム'!$E47),"",'団体参加申込フォーム'!$E47)</f>
      </c>
      <c r="U14" s="24">
        <f>IF(ISBLANK('団体参加申込フォーム'!$F47),"",'団体参加申込フォーム'!$F47)</f>
      </c>
      <c r="V14" s="24">
        <f>IF(ISBLANK('団体参加申込フォーム'!$G47),"",'団体参加申込フォーム'!$G47)</f>
      </c>
      <c r="W14" s="24"/>
      <c r="X14" s="24">
        <f>IF(E14="","",IF(ISBLANK('団体参加申込フォーム'!$C$13),"",'団体参加申込フォーム'!$C$13))</f>
      </c>
      <c r="Y14" s="27">
        <f>IF(E14="","",IF(ISBLANK('団体参加申込フォーム'!$C$14),"",'団体参加申込フォーム'!$C$14))</f>
      </c>
      <c r="Z14" s="27">
        <f>IF(F14="","",IF(ISBLANK('団体参加申込フォーム'!$E$14),"",'団体参加申込フォーム'!$E$14))</f>
      </c>
      <c r="AA14" s="24">
        <f>IF(E14="","",IF('団体参加申込フォーム'!C$15="希望する","必要","不要"))</f>
      </c>
      <c r="AB14" s="24"/>
      <c r="AC14" s="24">
        <f>IF(E14="","",IF('団体参加申込フォーム'!C$17="希望する","必要","不要"))</f>
      </c>
      <c r="AD14" s="24"/>
      <c r="AE14" s="24">
        <f>IF(ISBLANK('団体参加申込フォーム'!$I47),"",'団体参加申込フォーム'!$I47)</f>
      </c>
      <c r="AF14" s="24">
        <f>IF(E14="","",IF(ISBLANK('団体参加申込フォーム'!$H47),"",'団体参加申込フォーム'!$H47))</f>
      </c>
      <c r="AG14" s="32">
        <f>IF(E14="","",IF(ISBLANK('団体参加申込フォーム'!$H48),"",'団体参加申込フォーム'!$H48))</f>
      </c>
    </row>
    <row r="15" spans="1:33" s="21" customFormat="1" ht="12.75">
      <c r="A15" s="53">
        <f t="shared" si="4"/>
      </c>
      <c r="B15" s="25">
        <f>IF(E15="","",IF('団体参加申込フォーム'!$H$1="","",'団体参加申込フォーム'!$H$1))</f>
      </c>
      <c r="C15" s="23">
        <f t="shared" si="0"/>
      </c>
      <c r="D15" s="23">
        <f t="shared" si="1"/>
      </c>
      <c r="E15" s="24">
        <f>IF(ISBLANK('団体参加申込フォーム'!$B49),"",'団体参加申込フォーム'!$B49)</f>
      </c>
      <c r="F15" s="24">
        <f>IF(ISBLANK('団体参加申込フォーム'!C49),"",'団体参加申込フォーム'!C49)</f>
      </c>
      <c r="G15" s="24">
        <f>IF(ISBLANK('団体参加申込フォーム'!$B50),"",'団体参加申込フォーム'!$B50)</f>
      </c>
      <c r="H15" s="24">
        <f>IF(ISBLANK('団体参加申込フォーム'!$C50),"",'団体参加申込フォーム'!$C50)</f>
      </c>
      <c r="I15" s="26"/>
      <c r="J15" s="24">
        <f>IF(ISBLANK('団体参加申込フォーム'!$D49),"",'団体参加申込フォーム'!$D49)</f>
      </c>
      <c r="K15" s="24">
        <f t="shared" si="2"/>
      </c>
      <c r="L15" s="24">
        <f>IF(E15="","",IF(ISBLANK('団体参加申込フォーム'!$C$8),"",'団体参加申込フォーム'!$C$8))</f>
      </c>
      <c r="M15" s="24">
        <f>IF(E15="","",IF(ISBLANK('団体参加申込フォーム'!$C$9),"",'団体参加申込フォーム'!$C$9&amp;" "&amp;'団体参加申込フォーム'!$C$10))</f>
      </c>
      <c r="N15" s="24">
        <f t="shared" si="3"/>
      </c>
      <c r="O15" s="24">
        <f>IF(E15="","",IF(ISBLANK('団体参加申込フォーム'!$C$4),"",'団体参加申込フォーム'!$C$4))</f>
      </c>
      <c r="P15" s="24">
        <f>IF(E15="","",IF(ISBLANK('団体参加申込フォーム'!C$5),"",'団体参加申込フォーム'!C$5))</f>
      </c>
      <c r="Q15" s="24">
        <f>IF(E15="","",IF(ISBLANK('団体参加申込フォーム'!C$6),"",'団体参加申込フォーム'!C$6))</f>
      </c>
      <c r="R15" s="24">
        <f>IF(E15="","",IF(ISBLANK('団体参加申込フォーム'!C$7),"",'団体参加申込フォーム'!C$7))</f>
      </c>
      <c r="S15" s="24">
        <f>IF(E15="","",IF(ISBLANK('団体参加申込フォーム'!C$12),"",'団体参加申込フォーム'!C$12))</f>
      </c>
      <c r="T15" s="24">
        <f>IF(ISBLANK('団体参加申込フォーム'!$E49),"",'団体参加申込フォーム'!$E49)</f>
      </c>
      <c r="U15" s="24">
        <f>IF(ISBLANK('団体参加申込フォーム'!$F49),"",'団体参加申込フォーム'!$F49)</f>
      </c>
      <c r="V15" s="24">
        <f>IF(ISBLANK('団体参加申込フォーム'!$G49),"",'団体参加申込フォーム'!$G49)</f>
      </c>
      <c r="W15" s="24"/>
      <c r="X15" s="24">
        <f>IF(E15="","",IF(ISBLANK('団体参加申込フォーム'!$C$13),"",'団体参加申込フォーム'!$C$13))</f>
      </c>
      <c r="Y15" s="27">
        <f>IF(E15="","",IF(ISBLANK('団体参加申込フォーム'!$C$14),"",'団体参加申込フォーム'!$C$14))</f>
      </c>
      <c r="Z15" s="27">
        <f>IF(F15="","",IF(ISBLANK('団体参加申込フォーム'!$E$14),"",'団体参加申込フォーム'!$E$14))</f>
      </c>
      <c r="AA15" s="24">
        <f>IF(E15="","",IF('団体参加申込フォーム'!C$15="希望する","必要","不要"))</f>
      </c>
      <c r="AB15" s="24"/>
      <c r="AC15" s="24">
        <f>IF(E15="","",IF('団体参加申込フォーム'!C$17="希望する","必要","不要"))</f>
      </c>
      <c r="AD15" s="24"/>
      <c r="AE15" s="24">
        <f>IF(ISBLANK('団体参加申込フォーム'!$I49),"",'団体参加申込フォーム'!$I49)</f>
      </c>
      <c r="AF15" s="24">
        <f>IF(E15="","",IF(ISBLANK('団体参加申込フォーム'!$H49),"",'団体参加申込フォーム'!$H49))</f>
      </c>
      <c r="AG15" s="32">
        <f>IF(E15="","",IF(ISBLANK('団体参加申込フォーム'!$H50),"",'団体参加申込フォーム'!$H50))</f>
      </c>
    </row>
    <row r="16" spans="1:33" s="21" customFormat="1" ht="12.75">
      <c r="A16" s="53">
        <f t="shared" si="4"/>
      </c>
      <c r="B16" s="25">
        <f>IF(E16="","",IF('団体参加申込フォーム'!$H$1="","",'団体参加申込フォーム'!$H$1))</f>
      </c>
      <c r="C16" s="23">
        <f t="shared" si="0"/>
      </c>
      <c r="D16" s="23">
        <f t="shared" si="1"/>
      </c>
      <c r="E16" s="24">
        <f>IF(ISBLANK('団体参加申込フォーム'!$B51),"",'団体参加申込フォーム'!$B51)</f>
      </c>
      <c r="F16" s="24">
        <f>IF(ISBLANK('団体参加申込フォーム'!C51),"",'団体参加申込フォーム'!C51)</f>
      </c>
      <c r="G16" s="24">
        <f>IF(ISBLANK('団体参加申込フォーム'!$B52),"",'団体参加申込フォーム'!$B52)</f>
      </c>
      <c r="H16" s="24">
        <f>IF(ISBLANK('団体参加申込フォーム'!$C52),"",'団体参加申込フォーム'!$C52)</f>
      </c>
      <c r="I16" s="26"/>
      <c r="J16" s="24">
        <f>IF(ISBLANK('団体参加申込フォーム'!$D51),"",'団体参加申込フォーム'!$D51)</f>
      </c>
      <c r="K16" s="24">
        <f t="shared" si="2"/>
      </c>
      <c r="L16" s="24">
        <f>IF(E16="","",IF(ISBLANK('団体参加申込フォーム'!$C$8),"",'団体参加申込フォーム'!$C$8))</f>
      </c>
      <c r="M16" s="24">
        <f>IF(E16="","",IF(ISBLANK('団体参加申込フォーム'!$C$9),"",'団体参加申込フォーム'!$C$9&amp;" "&amp;'団体参加申込フォーム'!$C$10))</f>
      </c>
      <c r="N16" s="24">
        <f t="shared" si="3"/>
      </c>
      <c r="O16" s="24">
        <f>IF(E16="","",IF(ISBLANK('団体参加申込フォーム'!$C$4),"",'団体参加申込フォーム'!$C$4))</f>
      </c>
      <c r="P16" s="24">
        <f>IF(E16="","",IF(ISBLANK('団体参加申込フォーム'!C$5),"",'団体参加申込フォーム'!C$5))</f>
      </c>
      <c r="Q16" s="24">
        <f>IF(E16="","",IF(ISBLANK('団体参加申込フォーム'!C$6),"",'団体参加申込フォーム'!C$6))</f>
      </c>
      <c r="R16" s="24">
        <f>IF(E16="","",IF(ISBLANK('団体参加申込フォーム'!C$7),"",'団体参加申込フォーム'!C$7))</f>
      </c>
      <c r="S16" s="24">
        <f>IF(E16="","",IF(ISBLANK('団体参加申込フォーム'!C$12),"",'団体参加申込フォーム'!C$12))</f>
      </c>
      <c r="T16" s="24">
        <f>IF(ISBLANK('団体参加申込フォーム'!$E51),"",'団体参加申込フォーム'!$E51)</f>
      </c>
      <c r="U16" s="24">
        <f>IF(ISBLANK('団体参加申込フォーム'!$F51),"",'団体参加申込フォーム'!$F51)</f>
      </c>
      <c r="V16" s="24">
        <f>IF(ISBLANK('団体参加申込フォーム'!$G51),"",'団体参加申込フォーム'!$G51)</f>
      </c>
      <c r="W16" s="24"/>
      <c r="X16" s="24">
        <f>IF(E16="","",IF(ISBLANK('団体参加申込フォーム'!$C$13),"",'団体参加申込フォーム'!$C$13))</f>
      </c>
      <c r="Y16" s="27">
        <f>IF(E16="","",IF(ISBLANK('団体参加申込フォーム'!$C$14),"",'団体参加申込フォーム'!$C$14))</f>
      </c>
      <c r="Z16" s="27">
        <f>IF(F16="","",IF(ISBLANK('団体参加申込フォーム'!$E$14),"",'団体参加申込フォーム'!$E$14))</f>
      </c>
      <c r="AA16" s="24">
        <f>IF(E16="","",IF('団体参加申込フォーム'!C$15="希望する","必要","不要"))</f>
      </c>
      <c r="AB16" s="24"/>
      <c r="AC16" s="24">
        <f>IF(E16="","",IF('団体参加申込フォーム'!C$17="希望する","必要","不要"))</f>
      </c>
      <c r="AD16" s="24"/>
      <c r="AE16" s="24">
        <f>IF(ISBLANK('団体参加申込フォーム'!$I51),"",'団体参加申込フォーム'!$I51)</f>
      </c>
      <c r="AF16" s="24">
        <f>IF(E16="","",IF(ISBLANK('団体参加申込フォーム'!$H51),"",'団体参加申込フォーム'!$H51))</f>
      </c>
      <c r="AG16" s="32">
        <f>IF(E16="","",IF(ISBLANK('団体参加申込フォーム'!$H52),"",'団体参加申込フォーム'!$H52))</f>
      </c>
    </row>
    <row r="17" spans="1:33" s="21" customFormat="1" ht="12.75">
      <c r="A17" s="53">
        <f t="shared" si="4"/>
      </c>
      <c r="B17" s="25">
        <f>IF(E17="","",IF('団体参加申込フォーム'!$H$1="","",'団体参加申込フォーム'!$H$1))</f>
      </c>
      <c r="C17" s="23">
        <f t="shared" si="0"/>
      </c>
      <c r="D17" s="23">
        <f t="shared" si="1"/>
      </c>
      <c r="E17" s="24">
        <f>IF(ISBLANK('団体参加申込フォーム'!$B53),"",'団体参加申込フォーム'!$B53)</f>
      </c>
      <c r="F17" s="24">
        <f>IF(ISBLANK('団体参加申込フォーム'!C53),"",'団体参加申込フォーム'!C53)</f>
      </c>
      <c r="G17" s="24">
        <f>IF(ISBLANK('団体参加申込フォーム'!$B54),"",'団体参加申込フォーム'!$B54)</f>
      </c>
      <c r="H17" s="24">
        <f>IF(ISBLANK('団体参加申込フォーム'!$C54),"",'団体参加申込フォーム'!$C54)</f>
      </c>
      <c r="I17" s="26"/>
      <c r="J17" s="24">
        <f>IF(ISBLANK('団体参加申込フォーム'!$D53),"",'団体参加申込フォーム'!$D53)</f>
      </c>
      <c r="K17" s="24">
        <f t="shared" si="2"/>
      </c>
      <c r="L17" s="24">
        <f>IF(E17="","",IF(ISBLANK('団体参加申込フォーム'!$C$8),"",'団体参加申込フォーム'!$C$8))</f>
      </c>
      <c r="M17" s="24">
        <f>IF(E17="","",IF(ISBLANK('団体参加申込フォーム'!$C$9),"",'団体参加申込フォーム'!$C$9&amp;" "&amp;'団体参加申込フォーム'!$C$10))</f>
      </c>
      <c r="N17" s="24">
        <f t="shared" si="3"/>
      </c>
      <c r="O17" s="24">
        <f>IF(E17="","",IF(ISBLANK('団体参加申込フォーム'!$C$4),"",'団体参加申込フォーム'!$C$4))</f>
      </c>
      <c r="P17" s="24">
        <f>IF(E17="","",IF(ISBLANK('団体参加申込フォーム'!C$5),"",'団体参加申込フォーム'!C$5))</f>
      </c>
      <c r="Q17" s="24">
        <f>IF(E17="","",IF(ISBLANK('団体参加申込フォーム'!C$6),"",'団体参加申込フォーム'!C$6))</f>
      </c>
      <c r="R17" s="24">
        <f>IF(E17="","",IF(ISBLANK('団体参加申込フォーム'!C$7),"",'団体参加申込フォーム'!C$7))</f>
      </c>
      <c r="S17" s="24">
        <f>IF(E17="","",IF(ISBLANK('団体参加申込フォーム'!C$12),"",'団体参加申込フォーム'!C$12))</f>
      </c>
      <c r="T17" s="24">
        <f>IF(ISBLANK('団体参加申込フォーム'!$E53),"",'団体参加申込フォーム'!$E53)</f>
      </c>
      <c r="U17" s="24">
        <f>IF(ISBLANK('団体参加申込フォーム'!$F53),"",'団体参加申込フォーム'!$F53)</f>
      </c>
      <c r="V17" s="24">
        <f>IF(ISBLANK('団体参加申込フォーム'!$G53),"",'団体参加申込フォーム'!$G53)</f>
      </c>
      <c r="W17" s="24"/>
      <c r="X17" s="24">
        <f>IF(E17="","",IF(ISBLANK('団体参加申込フォーム'!$C$13),"",'団体参加申込フォーム'!$C$13))</f>
      </c>
      <c r="Y17" s="27">
        <f>IF(E17="","",IF(ISBLANK('団体参加申込フォーム'!$C$14),"",'団体参加申込フォーム'!$C$14))</f>
      </c>
      <c r="Z17" s="27">
        <f>IF(F17="","",IF(ISBLANK('団体参加申込フォーム'!$E$14),"",'団体参加申込フォーム'!$E$14))</f>
      </c>
      <c r="AA17" s="24">
        <f>IF(E17="","",IF('団体参加申込フォーム'!C$15="希望する","必要","不要"))</f>
      </c>
      <c r="AB17" s="24"/>
      <c r="AC17" s="24">
        <f>IF(E17="","",IF('団体参加申込フォーム'!C$17="希望する","必要","不要"))</f>
      </c>
      <c r="AD17" s="24"/>
      <c r="AE17" s="24">
        <f>IF(ISBLANK('団体参加申込フォーム'!$I53),"",'団体参加申込フォーム'!$I53)</f>
      </c>
      <c r="AF17" s="24">
        <f>IF(E17="","",IF(ISBLANK('団体参加申込フォーム'!$H53),"",'団体参加申込フォーム'!$H53))</f>
      </c>
      <c r="AG17" s="32">
        <f>IF(E17="","",IF(ISBLANK('団体参加申込フォーム'!$H54),"",'団体参加申込フォーム'!$H54))</f>
      </c>
    </row>
    <row r="18" spans="1:33" s="21" customFormat="1" ht="12.75">
      <c r="A18" s="53">
        <f t="shared" si="4"/>
      </c>
      <c r="B18" s="25">
        <f>IF(E18="","",IF('団体参加申込フォーム'!$H$1="","",'団体参加申込フォーム'!$H$1))</f>
      </c>
      <c r="C18" s="23">
        <f t="shared" si="0"/>
      </c>
      <c r="D18" s="23">
        <f t="shared" si="1"/>
      </c>
      <c r="E18" s="24">
        <f>IF(ISBLANK('団体参加申込フォーム'!$B55),"",'団体参加申込フォーム'!$B55)</f>
      </c>
      <c r="F18" s="24">
        <f>IF(ISBLANK('団体参加申込フォーム'!C55),"",'団体参加申込フォーム'!C55)</f>
      </c>
      <c r="G18" s="24">
        <f>IF(ISBLANK('団体参加申込フォーム'!$B56),"",'団体参加申込フォーム'!$B56)</f>
      </c>
      <c r="H18" s="24">
        <f>IF(ISBLANK('団体参加申込フォーム'!$C56),"",'団体参加申込フォーム'!$C56)</f>
      </c>
      <c r="I18" s="26"/>
      <c r="J18" s="24">
        <f>IF(ISBLANK('団体参加申込フォーム'!$D55),"",'団体参加申込フォーム'!$D55)</f>
      </c>
      <c r="K18" s="24">
        <f t="shared" si="2"/>
      </c>
      <c r="L18" s="24">
        <f>IF(E18="","",IF(ISBLANK('団体参加申込フォーム'!$C$8),"",'団体参加申込フォーム'!$C$8))</f>
      </c>
      <c r="M18" s="24">
        <f>IF(E18="","",IF(ISBLANK('団体参加申込フォーム'!$C$9),"",'団体参加申込フォーム'!$C$9&amp;" "&amp;'団体参加申込フォーム'!$C$10))</f>
      </c>
      <c r="N18" s="24">
        <f t="shared" si="3"/>
      </c>
      <c r="O18" s="24">
        <f>IF(E18="","",IF(ISBLANK('団体参加申込フォーム'!$C$4),"",'団体参加申込フォーム'!$C$4))</f>
      </c>
      <c r="P18" s="24">
        <f>IF(E18="","",IF(ISBLANK('団体参加申込フォーム'!C$5),"",'団体参加申込フォーム'!C$5))</f>
      </c>
      <c r="Q18" s="24">
        <f>IF(E18="","",IF(ISBLANK('団体参加申込フォーム'!C$6),"",'団体参加申込フォーム'!C$6))</f>
      </c>
      <c r="R18" s="24">
        <f>IF(E18="","",IF(ISBLANK('団体参加申込フォーム'!C$7),"",'団体参加申込フォーム'!C$7))</f>
      </c>
      <c r="S18" s="24">
        <f>IF(E18="","",IF(ISBLANK('団体参加申込フォーム'!C$12),"",'団体参加申込フォーム'!C$12))</f>
      </c>
      <c r="T18" s="24">
        <f>IF(ISBLANK('団体参加申込フォーム'!$E55),"",'団体参加申込フォーム'!$E55)</f>
      </c>
      <c r="U18" s="24">
        <f>IF(ISBLANK('団体参加申込フォーム'!$F55),"",'団体参加申込フォーム'!$F55)</f>
      </c>
      <c r="V18" s="24">
        <f>IF(ISBLANK('団体参加申込フォーム'!$G55),"",'団体参加申込フォーム'!$G55)</f>
      </c>
      <c r="W18" s="24"/>
      <c r="X18" s="24">
        <f>IF(E18="","",IF(ISBLANK('団体参加申込フォーム'!$C$13),"",'団体参加申込フォーム'!$C$13))</f>
      </c>
      <c r="Y18" s="27">
        <f>IF(E18="","",IF(ISBLANK('団体参加申込フォーム'!$C$14),"",'団体参加申込フォーム'!$C$14))</f>
      </c>
      <c r="Z18" s="27">
        <f>IF(F18="","",IF(ISBLANK('団体参加申込フォーム'!$E$14),"",'団体参加申込フォーム'!$E$14))</f>
      </c>
      <c r="AA18" s="24">
        <f>IF(E18="","",IF('団体参加申込フォーム'!C$15="希望する","必要","不要"))</f>
      </c>
      <c r="AB18" s="24"/>
      <c r="AC18" s="24">
        <f>IF(E18="","",IF('団体参加申込フォーム'!C$17="希望する","必要","不要"))</f>
      </c>
      <c r="AD18" s="24"/>
      <c r="AE18" s="24">
        <f>IF(ISBLANK('団体参加申込フォーム'!$I55),"",'団体参加申込フォーム'!$I55)</f>
      </c>
      <c r="AF18" s="24">
        <f>IF(E18="","",IF(ISBLANK('団体参加申込フォーム'!$H55),"",'団体参加申込フォーム'!$H55))</f>
      </c>
      <c r="AG18" s="32">
        <f>IF(E18="","",IF(ISBLANK('団体参加申込フォーム'!$H56),"",'団体参加申込フォーム'!$H56))</f>
      </c>
    </row>
    <row r="19" spans="1:33" s="21" customFormat="1" ht="12.75">
      <c r="A19" s="53">
        <f t="shared" si="4"/>
      </c>
      <c r="B19" s="25">
        <f>IF(E19="","",IF('団体参加申込フォーム'!$H$1="","",'団体参加申込フォーム'!$H$1))</f>
      </c>
      <c r="C19" s="23">
        <f t="shared" si="0"/>
      </c>
      <c r="D19" s="23">
        <f t="shared" si="1"/>
      </c>
      <c r="E19" s="24">
        <f>IF(ISBLANK('団体参加申込フォーム'!$B57),"",'団体参加申込フォーム'!$B57)</f>
      </c>
      <c r="F19" s="24">
        <f>IF(ISBLANK('団体参加申込フォーム'!C57),"",'団体参加申込フォーム'!C57)</f>
      </c>
      <c r="G19" s="24">
        <f>IF(ISBLANK('団体参加申込フォーム'!$B58),"",'団体参加申込フォーム'!$B58)</f>
      </c>
      <c r="H19" s="24">
        <f>IF(ISBLANK('団体参加申込フォーム'!$C58),"",'団体参加申込フォーム'!$C58)</f>
      </c>
      <c r="I19" s="26"/>
      <c r="J19" s="24">
        <f>IF(ISBLANK('団体参加申込フォーム'!$D57),"",'団体参加申込フォーム'!$D57)</f>
      </c>
      <c r="K19" s="24">
        <f t="shared" si="2"/>
      </c>
      <c r="L19" s="24">
        <f>IF(E19="","",IF(ISBLANK('団体参加申込フォーム'!$C$8),"",'団体参加申込フォーム'!$C$8))</f>
      </c>
      <c r="M19" s="24">
        <f>IF(E19="","",IF(ISBLANK('団体参加申込フォーム'!$C$9),"",'団体参加申込フォーム'!$C$9&amp;" "&amp;'団体参加申込フォーム'!$C$10))</f>
      </c>
      <c r="N19" s="24">
        <f t="shared" si="3"/>
      </c>
      <c r="O19" s="24">
        <f>IF(E19="","",IF(ISBLANK('団体参加申込フォーム'!$C$4),"",'団体参加申込フォーム'!$C$4))</f>
      </c>
      <c r="P19" s="24">
        <f>IF(E19="","",IF(ISBLANK('団体参加申込フォーム'!C$5),"",'団体参加申込フォーム'!C$5))</f>
      </c>
      <c r="Q19" s="24">
        <f>IF(E19="","",IF(ISBLANK('団体参加申込フォーム'!C$6),"",'団体参加申込フォーム'!C$6))</f>
      </c>
      <c r="R19" s="24">
        <f>IF(E19="","",IF(ISBLANK('団体参加申込フォーム'!C$7),"",'団体参加申込フォーム'!C$7))</f>
      </c>
      <c r="S19" s="24">
        <f>IF(E19="","",IF(ISBLANK('団体参加申込フォーム'!C$12),"",'団体参加申込フォーム'!C$12))</f>
      </c>
      <c r="T19" s="24">
        <f>IF(ISBLANK('団体参加申込フォーム'!$E57),"",'団体参加申込フォーム'!$E57)</f>
      </c>
      <c r="U19" s="24">
        <f>IF(ISBLANK('団体参加申込フォーム'!$F57),"",'団体参加申込フォーム'!$F57)</f>
      </c>
      <c r="V19" s="24">
        <f>IF(ISBLANK('団体参加申込フォーム'!$G57),"",'団体参加申込フォーム'!$G57)</f>
      </c>
      <c r="W19" s="24"/>
      <c r="X19" s="24">
        <f>IF(E19="","",IF(ISBLANK('団体参加申込フォーム'!$C$13),"",'団体参加申込フォーム'!$C$13))</f>
      </c>
      <c r="Y19" s="27">
        <f>IF(E19="","",IF(ISBLANK('団体参加申込フォーム'!$C$14),"",'団体参加申込フォーム'!$C$14))</f>
      </c>
      <c r="Z19" s="27">
        <f>IF(F19="","",IF(ISBLANK('団体参加申込フォーム'!$E$14),"",'団体参加申込フォーム'!$E$14))</f>
      </c>
      <c r="AA19" s="24">
        <f>IF(E19="","",IF('団体参加申込フォーム'!C$15="希望する","必要","不要"))</f>
      </c>
      <c r="AB19" s="24"/>
      <c r="AC19" s="24">
        <f>IF(E19="","",IF('団体参加申込フォーム'!C$17="希望する","必要","不要"))</f>
      </c>
      <c r="AD19" s="24"/>
      <c r="AE19" s="24">
        <f>IF(ISBLANK('団体参加申込フォーム'!$I57),"",'団体参加申込フォーム'!$I57)</f>
      </c>
      <c r="AF19" s="24">
        <f>IF(E19="","",IF(ISBLANK('団体参加申込フォーム'!$H57),"",'団体参加申込フォーム'!$H57))</f>
      </c>
      <c r="AG19" s="32">
        <f>IF(E19="","",IF(ISBLANK('団体参加申込フォーム'!$H58),"",'団体参加申込フォーム'!$H58))</f>
      </c>
    </row>
    <row r="20" spans="1:33" s="21" customFormat="1" ht="12.75">
      <c r="A20" s="53">
        <f t="shared" si="4"/>
      </c>
      <c r="B20" s="25">
        <f>IF(E20="","",IF('団体参加申込フォーム'!$H$1="","",'団体参加申込フォーム'!$H$1))</f>
      </c>
      <c r="C20" s="23">
        <f t="shared" si="0"/>
      </c>
      <c r="D20" s="23">
        <f t="shared" si="1"/>
      </c>
      <c r="E20" s="24">
        <f>IF(ISBLANK('団体参加申込フォーム'!$B59),"",'団体参加申込フォーム'!$B59)</f>
      </c>
      <c r="F20" s="24">
        <f>IF(ISBLANK('団体参加申込フォーム'!C59),"",'団体参加申込フォーム'!C59)</f>
      </c>
      <c r="G20" s="24">
        <f>IF(ISBLANK('団体参加申込フォーム'!$B60),"",'団体参加申込フォーム'!$B60)</f>
      </c>
      <c r="H20" s="24">
        <f>IF(ISBLANK('団体参加申込フォーム'!$C60),"",'団体参加申込フォーム'!$C60)</f>
      </c>
      <c r="I20" s="26"/>
      <c r="J20" s="24">
        <f>IF(ISBLANK('団体参加申込フォーム'!$D59),"",'団体参加申込フォーム'!$D59)</f>
      </c>
      <c r="K20" s="24">
        <f t="shared" si="2"/>
      </c>
      <c r="L20" s="24">
        <f>IF(E20="","",IF(ISBLANK('団体参加申込フォーム'!$C$8),"",'団体参加申込フォーム'!$C$8))</f>
      </c>
      <c r="M20" s="24">
        <f>IF(E20="","",IF(ISBLANK('団体参加申込フォーム'!$C$9),"",'団体参加申込フォーム'!$C$9&amp;" "&amp;'団体参加申込フォーム'!$C$10))</f>
      </c>
      <c r="N20" s="24">
        <f t="shared" si="3"/>
      </c>
      <c r="O20" s="24">
        <f>IF(E20="","",IF(ISBLANK('団体参加申込フォーム'!$C$4),"",'団体参加申込フォーム'!$C$4))</f>
      </c>
      <c r="P20" s="24">
        <f>IF(E20="","",IF(ISBLANK('団体参加申込フォーム'!C$5),"",'団体参加申込フォーム'!C$5))</f>
      </c>
      <c r="Q20" s="24">
        <f>IF(E20="","",IF(ISBLANK('団体参加申込フォーム'!C$6),"",'団体参加申込フォーム'!C$6))</f>
      </c>
      <c r="R20" s="24">
        <f>IF(E20="","",IF(ISBLANK('団体参加申込フォーム'!C$7),"",'団体参加申込フォーム'!C$7))</f>
      </c>
      <c r="S20" s="24">
        <f>IF(E20="","",IF(ISBLANK('団体参加申込フォーム'!C$12),"",'団体参加申込フォーム'!C$12))</f>
      </c>
      <c r="T20" s="24">
        <f>IF(ISBLANK('団体参加申込フォーム'!$E59),"",'団体参加申込フォーム'!$E59)</f>
      </c>
      <c r="U20" s="24">
        <f>IF(ISBLANK('団体参加申込フォーム'!$F59),"",'団体参加申込フォーム'!$F59)</f>
      </c>
      <c r="V20" s="24">
        <f>IF(ISBLANK('団体参加申込フォーム'!$G59),"",'団体参加申込フォーム'!$G59)</f>
      </c>
      <c r="W20" s="24"/>
      <c r="X20" s="24">
        <f>IF(E20="","",IF(ISBLANK('団体参加申込フォーム'!$C$13),"",'団体参加申込フォーム'!$C$13))</f>
      </c>
      <c r="Y20" s="27">
        <f>IF(E20="","",IF(ISBLANK('団体参加申込フォーム'!$C$14),"",'団体参加申込フォーム'!$C$14))</f>
      </c>
      <c r="Z20" s="27">
        <f>IF(F20="","",IF(ISBLANK('団体参加申込フォーム'!$E$14),"",'団体参加申込フォーム'!$E$14))</f>
      </c>
      <c r="AA20" s="24">
        <f>IF(E20="","",IF('団体参加申込フォーム'!C$15="希望する","必要","不要"))</f>
      </c>
      <c r="AB20" s="24"/>
      <c r="AC20" s="24">
        <f>IF(E20="","",IF('団体参加申込フォーム'!C$17="希望する","必要","不要"))</f>
      </c>
      <c r="AD20" s="24"/>
      <c r="AE20" s="24">
        <f>IF(ISBLANK('団体参加申込フォーム'!$I59),"",'団体参加申込フォーム'!$I59)</f>
      </c>
      <c r="AF20" s="24">
        <f>IF(E20="","",IF(ISBLANK('団体参加申込フォーム'!$H59),"",'団体参加申込フォーム'!$H59))</f>
      </c>
      <c r="AG20" s="32">
        <f>IF(E20="","",IF(ISBLANK('団体参加申込フォーム'!$H60),"",'団体参加申込フォーム'!$H60))</f>
      </c>
    </row>
    <row r="21" spans="1:33" s="21" customFormat="1" ht="12.75">
      <c r="A21" s="53">
        <f t="shared" si="4"/>
      </c>
      <c r="B21" s="25">
        <f>IF(E21="","",IF('団体参加申込フォーム'!$H$1="","",'団体参加申込フォーム'!$H$1))</f>
      </c>
      <c r="C21" s="23">
        <f t="shared" si="0"/>
      </c>
      <c r="D21" s="23">
        <f t="shared" si="1"/>
      </c>
      <c r="E21" s="24">
        <f>IF(ISBLANK('団体参加申込フォーム'!$B61),"",'団体参加申込フォーム'!$B61)</f>
      </c>
      <c r="F21" s="24">
        <f>IF(ISBLANK('団体参加申込フォーム'!C61),"",'団体参加申込フォーム'!C61)</f>
      </c>
      <c r="G21" s="24">
        <f>IF(ISBLANK('団体参加申込フォーム'!$B62),"",'団体参加申込フォーム'!$B62)</f>
      </c>
      <c r="H21" s="24">
        <f>IF(ISBLANK('団体参加申込フォーム'!$C62),"",'団体参加申込フォーム'!$C62)</f>
      </c>
      <c r="I21" s="26"/>
      <c r="J21" s="24">
        <f>IF(ISBLANK('団体参加申込フォーム'!$D61),"",'団体参加申込フォーム'!$D61)</f>
      </c>
      <c r="K21" s="24">
        <f t="shared" si="2"/>
      </c>
      <c r="L21" s="24">
        <f>IF(E21="","",IF(ISBLANK('団体参加申込フォーム'!$C$8),"",'団体参加申込フォーム'!$C$8))</f>
      </c>
      <c r="M21" s="24">
        <f>IF(E21="","",IF(ISBLANK('団体参加申込フォーム'!$C$9),"",'団体参加申込フォーム'!$C$9&amp;" "&amp;'団体参加申込フォーム'!$C$10))</f>
      </c>
      <c r="N21" s="24">
        <f t="shared" si="3"/>
      </c>
      <c r="O21" s="24">
        <f>IF(E21="","",IF(ISBLANK('団体参加申込フォーム'!$C$4),"",'団体参加申込フォーム'!$C$4))</f>
      </c>
      <c r="P21" s="24">
        <f>IF(E21="","",IF(ISBLANK('団体参加申込フォーム'!C$5),"",'団体参加申込フォーム'!C$5))</f>
      </c>
      <c r="Q21" s="24">
        <f>IF(E21="","",IF(ISBLANK('団体参加申込フォーム'!C$6),"",'団体参加申込フォーム'!C$6))</f>
      </c>
      <c r="R21" s="24">
        <f>IF(E21="","",IF(ISBLANK('団体参加申込フォーム'!C$7),"",'団体参加申込フォーム'!C$7))</f>
      </c>
      <c r="S21" s="24">
        <f>IF(E21="","",IF(ISBLANK('団体参加申込フォーム'!C$12),"",'団体参加申込フォーム'!C$12))</f>
      </c>
      <c r="T21" s="24">
        <f>IF(ISBLANK('団体参加申込フォーム'!$E61),"",'団体参加申込フォーム'!$E61)</f>
      </c>
      <c r="U21" s="24">
        <f>IF(ISBLANK('団体参加申込フォーム'!$F61),"",'団体参加申込フォーム'!$F61)</f>
      </c>
      <c r="V21" s="24">
        <f>IF(ISBLANK('団体参加申込フォーム'!$G61),"",'団体参加申込フォーム'!$G61)</f>
      </c>
      <c r="W21" s="24"/>
      <c r="X21" s="24">
        <f>IF(E21="","",IF(ISBLANK('団体参加申込フォーム'!$C$13),"",'団体参加申込フォーム'!$C$13))</f>
      </c>
      <c r="Y21" s="27">
        <f>IF(E21="","",IF(ISBLANK('団体参加申込フォーム'!$C$14),"",'団体参加申込フォーム'!$C$14))</f>
      </c>
      <c r="Z21" s="27">
        <f>IF(F21="","",IF(ISBLANK('団体参加申込フォーム'!$E$14),"",'団体参加申込フォーム'!$E$14))</f>
      </c>
      <c r="AA21" s="24">
        <f>IF(E21="","",IF('団体参加申込フォーム'!C$15="希望する","必要","不要"))</f>
      </c>
      <c r="AB21" s="24"/>
      <c r="AC21" s="24">
        <f>IF(E21="","",IF('団体参加申込フォーム'!C$17="希望する","必要","不要"))</f>
      </c>
      <c r="AD21" s="24"/>
      <c r="AE21" s="24">
        <f>IF(ISBLANK('団体参加申込フォーム'!$I61),"",'団体参加申込フォーム'!$I61)</f>
      </c>
      <c r="AF21" s="24">
        <f>IF(E21="","",IF(ISBLANK('団体参加申込フォーム'!$H61),"",'団体参加申込フォーム'!$H61))</f>
      </c>
      <c r="AG21" s="32">
        <f>IF(E21="","",IF(ISBLANK('団体参加申込フォーム'!$H62),"",'団体参加申込フォーム'!$H62))</f>
      </c>
    </row>
    <row r="22" spans="1:33" s="21" customFormat="1" ht="12.75">
      <c r="A22" s="53">
        <f t="shared" si="4"/>
      </c>
      <c r="B22" s="25">
        <f>IF(E22="","",IF('団体参加申込フォーム'!$H$1="","",'団体参加申込フォーム'!$H$1))</f>
      </c>
      <c r="C22" s="23">
        <f t="shared" si="0"/>
      </c>
      <c r="D22" s="23">
        <f t="shared" si="1"/>
      </c>
      <c r="E22" s="24">
        <f>IF(ISBLANK('団体参加申込フォーム'!$B63),"",'団体参加申込フォーム'!$B63)</f>
      </c>
      <c r="F22" s="24">
        <f>IF(ISBLANK('団体参加申込フォーム'!C63),"",'団体参加申込フォーム'!C63)</f>
      </c>
      <c r="G22" s="24">
        <f>IF(ISBLANK('団体参加申込フォーム'!$B64),"",'団体参加申込フォーム'!$B64)</f>
      </c>
      <c r="H22" s="24">
        <f>IF(ISBLANK('団体参加申込フォーム'!$C64),"",'団体参加申込フォーム'!$C64)</f>
      </c>
      <c r="I22" s="26"/>
      <c r="J22" s="24">
        <f>IF(ISBLANK('団体参加申込フォーム'!$D63),"",'団体参加申込フォーム'!$D63)</f>
      </c>
      <c r="K22" s="24">
        <f t="shared" si="2"/>
      </c>
      <c r="L22" s="24">
        <f>IF(E22="","",IF(ISBLANK('団体参加申込フォーム'!$C$8),"",'団体参加申込フォーム'!$C$8))</f>
      </c>
      <c r="M22" s="24">
        <f>IF(E22="","",IF(ISBLANK('団体参加申込フォーム'!$C$9),"",'団体参加申込フォーム'!$C$9&amp;" "&amp;'団体参加申込フォーム'!$C$10))</f>
      </c>
      <c r="N22" s="24">
        <f t="shared" si="3"/>
      </c>
      <c r="O22" s="24">
        <f>IF(E22="","",IF(ISBLANK('団体参加申込フォーム'!$C$4),"",'団体参加申込フォーム'!$C$4))</f>
      </c>
      <c r="P22" s="24">
        <f>IF(E22="","",IF(ISBLANK('団体参加申込フォーム'!C$5),"",'団体参加申込フォーム'!C$5))</f>
      </c>
      <c r="Q22" s="24">
        <f>IF(E22="","",IF(ISBLANK('団体参加申込フォーム'!C$6),"",'団体参加申込フォーム'!C$6))</f>
      </c>
      <c r="R22" s="24">
        <f>IF(E22="","",IF(ISBLANK('団体参加申込フォーム'!C$7),"",'団体参加申込フォーム'!C$7))</f>
      </c>
      <c r="S22" s="24">
        <f>IF(E22="","",IF(ISBLANK('団体参加申込フォーム'!C$12),"",'団体参加申込フォーム'!C$12))</f>
      </c>
      <c r="T22" s="24">
        <f>IF(ISBLANK('団体参加申込フォーム'!$E63),"",'団体参加申込フォーム'!$E63)</f>
      </c>
      <c r="U22" s="24">
        <f>IF(ISBLANK('団体参加申込フォーム'!$F63),"",'団体参加申込フォーム'!$F63)</f>
      </c>
      <c r="V22" s="24">
        <f>IF(ISBLANK('団体参加申込フォーム'!$G63),"",'団体参加申込フォーム'!$G63)</f>
      </c>
      <c r="W22" s="24"/>
      <c r="X22" s="24">
        <f>IF(E22="","",IF(ISBLANK('団体参加申込フォーム'!$C$13),"",'団体参加申込フォーム'!$C$13))</f>
      </c>
      <c r="Y22" s="27">
        <f>IF(E22="","",IF(ISBLANK('団体参加申込フォーム'!$C$14),"",'団体参加申込フォーム'!$C$14))</f>
      </c>
      <c r="Z22" s="27">
        <f>IF(F22="","",IF(ISBLANK('団体参加申込フォーム'!$E$14),"",'団体参加申込フォーム'!$E$14))</f>
      </c>
      <c r="AA22" s="24">
        <f>IF(E22="","",IF('団体参加申込フォーム'!C$15="希望する","必要","不要"))</f>
      </c>
      <c r="AB22" s="24"/>
      <c r="AC22" s="24">
        <f>IF(E22="","",IF('団体参加申込フォーム'!C$17="希望する","必要","不要"))</f>
      </c>
      <c r="AD22" s="24"/>
      <c r="AE22" s="24">
        <f>IF(ISBLANK('団体参加申込フォーム'!$I63),"",'団体参加申込フォーム'!$I63)</f>
      </c>
      <c r="AF22" s="24">
        <f>IF(E22="","",IF(ISBLANK('団体参加申込フォーム'!$H63),"",'団体参加申込フォーム'!$H63))</f>
      </c>
      <c r="AG22" s="32">
        <f>IF(E22="","",IF(ISBLANK('団体参加申込フォーム'!$H64),"",'団体参加申込フォーム'!$H64))</f>
      </c>
    </row>
    <row r="23" spans="1:33" s="21" customFormat="1" ht="12.75">
      <c r="A23" s="53">
        <f t="shared" si="4"/>
      </c>
      <c r="B23" s="25">
        <f>IF(E23="","",IF('団体参加申込フォーム'!$H$1="","",'団体参加申込フォーム'!$H$1))</f>
      </c>
      <c r="C23" s="23">
        <f t="shared" si="0"/>
      </c>
      <c r="D23" s="23">
        <f t="shared" si="1"/>
      </c>
      <c r="E23" s="24">
        <f>IF(ISBLANK('団体参加申込フォーム'!$B65),"",'団体参加申込フォーム'!$B65)</f>
      </c>
      <c r="F23" s="24">
        <f>IF(ISBLANK('団体参加申込フォーム'!C65),"",'団体参加申込フォーム'!C65)</f>
      </c>
      <c r="G23" s="24">
        <f>IF(ISBLANK('団体参加申込フォーム'!$B66),"",'団体参加申込フォーム'!$B66)</f>
      </c>
      <c r="H23" s="24">
        <f>IF(ISBLANK('団体参加申込フォーム'!$C66),"",'団体参加申込フォーム'!$C66)</f>
      </c>
      <c r="I23" s="26"/>
      <c r="J23" s="24">
        <f>IF(ISBLANK('団体参加申込フォーム'!$D65),"",'団体参加申込フォーム'!$D65)</f>
      </c>
      <c r="K23" s="24">
        <f t="shared" si="2"/>
      </c>
      <c r="L23" s="24">
        <f>IF(E23="","",IF(ISBLANK('団体参加申込フォーム'!$C$8),"",'団体参加申込フォーム'!$C$8))</f>
      </c>
      <c r="M23" s="24">
        <f>IF(E23="","",IF(ISBLANK('団体参加申込フォーム'!$C$9),"",'団体参加申込フォーム'!$C$9&amp;" "&amp;'団体参加申込フォーム'!$C$10))</f>
      </c>
      <c r="N23" s="24">
        <f t="shared" si="3"/>
      </c>
      <c r="O23" s="24">
        <f>IF(E23="","",IF(ISBLANK('団体参加申込フォーム'!$C$4),"",'団体参加申込フォーム'!$C$4))</f>
      </c>
      <c r="P23" s="24">
        <f>IF(E23="","",IF(ISBLANK('団体参加申込フォーム'!C$5),"",'団体参加申込フォーム'!C$5))</f>
      </c>
      <c r="Q23" s="24">
        <f>IF(E23="","",IF(ISBLANK('団体参加申込フォーム'!C$6),"",'団体参加申込フォーム'!C$6))</f>
      </c>
      <c r="R23" s="24">
        <f>IF(E23="","",IF(ISBLANK('団体参加申込フォーム'!C$7),"",'団体参加申込フォーム'!C$7))</f>
      </c>
      <c r="S23" s="24">
        <f>IF(E23="","",IF(ISBLANK('団体参加申込フォーム'!C$12),"",'団体参加申込フォーム'!C$12))</f>
      </c>
      <c r="T23" s="24">
        <f>IF(ISBLANK('団体参加申込フォーム'!$E65),"",'団体参加申込フォーム'!$E65)</f>
      </c>
      <c r="U23" s="24">
        <f>IF(ISBLANK('団体参加申込フォーム'!$F65),"",'団体参加申込フォーム'!$F65)</f>
      </c>
      <c r="V23" s="24">
        <f>IF(ISBLANK('団体参加申込フォーム'!$G65),"",'団体参加申込フォーム'!$G65)</f>
      </c>
      <c r="W23" s="24"/>
      <c r="X23" s="24">
        <f>IF(E23="","",IF(ISBLANK('団体参加申込フォーム'!$C$13),"",'団体参加申込フォーム'!$C$13))</f>
      </c>
      <c r="Y23" s="27">
        <f>IF(E23="","",IF(ISBLANK('団体参加申込フォーム'!$C$14),"",'団体参加申込フォーム'!$C$14))</f>
      </c>
      <c r="Z23" s="27">
        <f>IF(F23="","",IF(ISBLANK('団体参加申込フォーム'!$E$14),"",'団体参加申込フォーム'!$E$14))</f>
      </c>
      <c r="AA23" s="24">
        <f>IF(E23="","",IF('団体参加申込フォーム'!C$15="希望する","必要","不要"))</f>
      </c>
      <c r="AB23" s="24"/>
      <c r="AC23" s="24">
        <f>IF(E23="","",IF('団体参加申込フォーム'!C$17="希望する","必要","不要"))</f>
      </c>
      <c r="AD23" s="24"/>
      <c r="AE23" s="24">
        <f>IF(ISBLANK('団体参加申込フォーム'!$I65),"",'団体参加申込フォーム'!$I65)</f>
      </c>
      <c r="AF23" s="24">
        <f>IF(E23="","",IF(ISBLANK('団体参加申込フォーム'!$H65),"",'団体参加申込フォーム'!$H65))</f>
      </c>
      <c r="AG23" s="32">
        <f>IF(E23="","",IF(ISBLANK('団体参加申込フォーム'!$H66),"",'団体参加申込フォーム'!$H66))</f>
      </c>
    </row>
    <row r="24" spans="1:33" s="21" customFormat="1" ht="12.75">
      <c r="A24" s="53">
        <f t="shared" si="4"/>
      </c>
      <c r="B24" s="25">
        <f>IF(E24="","",IF('団体参加申込フォーム'!$H$1="","",'団体参加申込フォーム'!$H$1))</f>
      </c>
      <c r="C24" s="23">
        <f t="shared" si="0"/>
      </c>
      <c r="D24" s="23">
        <f t="shared" si="1"/>
      </c>
      <c r="E24" s="24">
        <f>IF(ISBLANK('団体参加申込フォーム'!$B67),"",'団体参加申込フォーム'!$B67)</f>
      </c>
      <c r="F24" s="24">
        <f>IF(ISBLANK('団体参加申込フォーム'!C67),"",'団体参加申込フォーム'!C67)</f>
      </c>
      <c r="G24" s="24">
        <f>IF(ISBLANK('団体参加申込フォーム'!$B68),"",'団体参加申込フォーム'!$B68)</f>
      </c>
      <c r="H24" s="24">
        <f>IF(ISBLANK('団体参加申込フォーム'!$C68),"",'団体参加申込フォーム'!$C68)</f>
      </c>
      <c r="I24" s="26"/>
      <c r="J24" s="24">
        <f>IF(ISBLANK('団体参加申込フォーム'!$D67),"",'団体参加申込フォーム'!$D67)</f>
      </c>
      <c r="K24" s="24">
        <f t="shared" si="2"/>
      </c>
      <c r="L24" s="24">
        <f>IF(E24="","",IF(ISBLANK('団体参加申込フォーム'!$C$8),"",'団体参加申込フォーム'!$C$8))</f>
      </c>
      <c r="M24" s="24">
        <f>IF(E24="","",IF(ISBLANK('団体参加申込フォーム'!$C$9),"",'団体参加申込フォーム'!$C$9&amp;" "&amp;'団体参加申込フォーム'!$C$10))</f>
      </c>
      <c r="N24" s="24">
        <f t="shared" si="3"/>
      </c>
      <c r="O24" s="24">
        <f>IF(E24="","",IF(ISBLANK('団体参加申込フォーム'!$C$4),"",'団体参加申込フォーム'!$C$4))</f>
      </c>
      <c r="P24" s="24">
        <f>IF(E24="","",IF(ISBLANK('団体参加申込フォーム'!C$5),"",'団体参加申込フォーム'!C$5))</f>
      </c>
      <c r="Q24" s="24">
        <f>IF(E24="","",IF(ISBLANK('団体参加申込フォーム'!C$6),"",'団体参加申込フォーム'!C$6))</f>
      </c>
      <c r="R24" s="24">
        <f>IF(E24="","",IF(ISBLANK('団体参加申込フォーム'!C$7),"",'団体参加申込フォーム'!C$7))</f>
      </c>
      <c r="S24" s="24">
        <f>IF(E24="","",IF(ISBLANK('団体参加申込フォーム'!C$12),"",'団体参加申込フォーム'!C$12))</f>
      </c>
      <c r="T24" s="24">
        <f>IF(ISBLANK('団体参加申込フォーム'!$E67),"",'団体参加申込フォーム'!$E67)</f>
      </c>
      <c r="U24" s="24">
        <f>IF(ISBLANK('団体参加申込フォーム'!$F67),"",'団体参加申込フォーム'!$F67)</f>
      </c>
      <c r="V24" s="24">
        <f>IF(ISBLANK('団体参加申込フォーム'!$G67),"",'団体参加申込フォーム'!$G67)</f>
      </c>
      <c r="W24" s="24"/>
      <c r="X24" s="24">
        <f>IF(E24="","",IF(ISBLANK('団体参加申込フォーム'!$C$13),"",'団体参加申込フォーム'!$C$13))</f>
      </c>
      <c r="Y24" s="27">
        <f>IF(E24="","",IF(ISBLANK('団体参加申込フォーム'!$C$14),"",'団体参加申込フォーム'!$C$14))</f>
      </c>
      <c r="Z24" s="27">
        <f>IF(F24="","",IF(ISBLANK('団体参加申込フォーム'!$E$14),"",'団体参加申込フォーム'!$E$14))</f>
      </c>
      <c r="AA24" s="24">
        <f>IF(E24="","",IF('団体参加申込フォーム'!C$15="希望する","必要","不要"))</f>
      </c>
      <c r="AB24" s="24"/>
      <c r="AC24" s="24">
        <f>IF(E24="","",IF('団体参加申込フォーム'!C$17="希望する","必要","不要"))</f>
      </c>
      <c r="AD24" s="24"/>
      <c r="AE24" s="24">
        <f>IF(ISBLANK('団体参加申込フォーム'!$I67),"",'団体参加申込フォーム'!$I67)</f>
      </c>
      <c r="AF24" s="24">
        <f>IF(E24="","",IF(ISBLANK('団体参加申込フォーム'!$H67),"",'団体参加申込フォーム'!$H67))</f>
      </c>
      <c r="AG24" s="32">
        <f>IF(E24="","",IF(ISBLANK('団体参加申込フォーム'!$H68),"",'団体参加申込フォーム'!$H68))</f>
      </c>
    </row>
    <row r="25" spans="1:33" s="21" customFormat="1" ht="12.75">
      <c r="A25" s="53">
        <f t="shared" si="4"/>
      </c>
      <c r="B25" s="25">
        <f>IF(E25="","",IF('団体参加申込フォーム'!$H$1="","",'団体参加申込フォーム'!$H$1))</f>
      </c>
      <c r="C25" s="23">
        <f t="shared" si="0"/>
      </c>
      <c r="D25" s="23">
        <f t="shared" si="1"/>
      </c>
      <c r="E25" s="24">
        <f>IF(ISBLANK('団体参加申込フォーム'!$B69),"",'団体参加申込フォーム'!$B69)</f>
      </c>
      <c r="F25" s="24">
        <f>IF(ISBLANK('団体参加申込フォーム'!C69),"",'団体参加申込フォーム'!C69)</f>
      </c>
      <c r="G25" s="24">
        <f>IF(ISBLANK('団体参加申込フォーム'!$B70),"",'団体参加申込フォーム'!$B70)</f>
      </c>
      <c r="H25" s="24">
        <f>IF(ISBLANK('団体参加申込フォーム'!$C70),"",'団体参加申込フォーム'!$C70)</f>
      </c>
      <c r="I25" s="26"/>
      <c r="J25" s="24">
        <f>IF(ISBLANK('団体参加申込フォーム'!$D69),"",'団体参加申込フォーム'!$D69)</f>
      </c>
      <c r="K25" s="24">
        <f t="shared" si="2"/>
      </c>
      <c r="L25" s="24">
        <f>IF(E25="","",IF(ISBLANK('団体参加申込フォーム'!$C$8),"",'団体参加申込フォーム'!$C$8))</f>
      </c>
      <c r="M25" s="24">
        <f>IF(E25="","",IF(ISBLANK('団体参加申込フォーム'!$C$9),"",'団体参加申込フォーム'!$C$9&amp;" "&amp;'団体参加申込フォーム'!$C$10))</f>
      </c>
      <c r="N25" s="24">
        <f t="shared" si="3"/>
      </c>
      <c r="O25" s="24">
        <f>IF(E25="","",IF(ISBLANK('団体参加申込フォーム'!$C$4),"",'団体参加申込フォーム'!$C$4))</f>
      </c>
      <c r="P25" s="24">
        <f>IF(E25="","",IF(ISBLANK('団体参加申込フォーム'!C$5),"",'団体参加申込フォーム'!C$5))</f>
      </c>
      <c r="Q25" s="24">
        <f>IF(E25="","",IF(ISBLANK('団体参加申込フォーム'!C$6),"",'団体参加申込フォーム'!C$6))</f>
      </c>
      <c r="R25" s="24">
        <f>IF(E25="","",IF(ISBLANK('団体参加申込フォーム'!C$7),"",'団体参加申込フォーム'!C$7))</f>
      </c>
      <c r="S25" s="24">
        <f>IF(E25="","",IF(ISBLANK('団体参加申込フォーム'!C$12),"",'団体参加申込フォーム'!C$12))</f>
      </c>
      <c r="T25" s="24">
        <f>IF(ISBLANK('団体参加申込フォーム'!$E69),"",'団体参加申込フォーム'!$E69)</f>
      </c>
      <c r="U25" s="24">
        <f>IF(ISBLANK('団体参加申込フォーム'!$F69),"",'団体参加申込フォーム'!$F69)</f>
      </c>
      <c r="V25" s="24">
        <f>IF(ISBLANK('団体参加申込フォーム'!$G69),"",'団体参加申込フォーム'!$G69)</f>
      </c>
      <c r="W25" s="24"/>
      <c r="X25" s="24">
        <f>IF(E25="","",IF(ISBLANK('団体参加申込フォーム'!$C$13),"",'団体参加申込フォーム'!$C$13))</f>
      </c>
      <c r="Y25" s="27">
        <f>IF(E25="","",IF(ISBLANK('団体参加申込フォーム'!$C$14),"",'団体参加申込フォーム'!$C$14))</f>
      </c>
      <c r="Z25" s="27">
        <f>IF(F25="","",IF(ISBLANK('団体参加申込フォーム'!$E$14),"",'団体参加申込フォーム'!$E$14))</f>
      </c>
      <c r="AA25" s="24">
        <f>IF(E25="","",IF('団体参加申込フォーム'!C$15="希望する","必要","不要"))</f>
      </c>
      <c r="AB25" s="24"/>
      <c r="AC25" s="24">
        <f>IF(E25="","",IF('団体参加申込フォーム'!C$17="希望する","必要","不要"))</f>
      </c>
      <c r="AD25" s="24"/>
      <c r="AE25" s="24">
        <f>IF(ISBLANK('団体参加申込フォーム'!$I69),"",'団体参加申込フォーム'!$I69)</f>
      </c>
      <c r="AF25" s="24">
        <f>IF(E25="","",IF(ISBLANK('団体参加申込フォーム'!$H69),"",'団体参加申込フォーム'!$H69))</f>
      </c>
      <c r="AG25" s="32">
        <f>IF(E25="","",IF(ISBLANK('団体参加申込フォーム'!$H70),"",'団体参加申込フォーム'!$H70))</f>
      </c>
    </row>
    <row r="26" spans="1:33" s="21" customFormat="1" ht="12.75">
      <c r="A26" s="53">
        <f t="shared" si="4"/>
      </c>
      <c r="B26" s="25">
        <f>IF(E26="","",IF('団体参加申込フォーム'!$H$1="","",'団体参加申込フォーム'!$H$1))</f>
      </c>
      <c r="C26" s="23">
        <f t="shared" si="0"/>
      </c>
      <c r="D26" s="23">
        <f t="shared" si="1"/>
      </c>
      <c r="E26" s="24">
        <f>IF(ISBLANK('団体参加申込フォーム'!$B71),"",'団体参加申込フォーム'!$B71)</f>
      </c>
      <c r="F26" s="24">
        <f>IF(ISBLANK('団体参加申込フォーム'!C71),"",'団体参加申込フォーム'!C71)</f>
      </c>
      <c r="G26" s="24">
        <f>IF(ISBLANK('団体参加申込フォーム'!$B72),"",'団体参加申込フォーム'!$B72)</f>
      </c>
      <c r="H26" s="24">
        <f>IF(ISBLANK('団体参加申込フォーム'!$C72),"",'団体参加申込フォーム'!$C72)</f>
      </c>
      <c r="I26" s="26"/>
      <c r="J26" s="24">
        <f>IF(ISBLANK('団体参加申込フォーム'!$D71),"",'団体参加申込フォーム'!$D71)</f>
      </c>
      <c r="K26" s="24">
        <f t="shared" si="2"/>
      </c>
      <c r="L26" s="24">
        <f>IF(E26="","",IF(ISBLANK('団体参加申込フォーム'!$C$8),"",'団体参加申込フォーム'!$C$8))</f>
      </c>
      <c r="M26" s="24">
        <f>IF(E26="","",IF(ISBLANK('団体参加申込フォーム'!$C$9),"",'団体参加申込フォーム'!$C$9&amp;" "&amp;'団体参加申込フォーム'!$C$10))</f>
      </c>
      <c r="N26" s="24">
        <f t="shared" si="3"/>
      </c>
      <c r="O26" s="24">
        <f>IF(E26="","",IF(ISBLANK('団体参加申込フォーム'!$C$4),"",'団体参加申込フォーム'!$C$4))</f>
      </c>
      <c r="P26" s="24">
        <f>IF(E26="","",IF(ISBLANK('団体参加申込フォーム'!C$5),"",'団体参加申込フォーム'!C$5))</f>
      </c>
      <c r="Q26" s="24">
        <f>IF(E26="","",IF(ISBLANK('団体参加申込フォーム'!C$6),"",'団体参加申込フォーム'!C$6))</f>
      </c>
      <c r="R26" s="24">
        <f>IF(E26="","",IF(ISBLANK('団体参加申込フォーム'!C$7),"",'団体参加申込フォーム'!C$7))</f>
      </c>
      <c r="S26" s="24">
        <f>IF(E26="","",IF(ISBLANK('団体参加申込フォーム'!C$12),"",'団体参加申込フォーム'!C$12))</f>
      </c>
      <c r="T26" s="24">
        <f>IF(ISBLANK('団体参加申込フォーム'!$E71),"",'団体参加申込フォーム'!$E71)</f>
      </c>
      <c r="U26" s="24">
        <f>IF(ISBLANK('団体参加申込フォーム'!$F71),"",'団体参加申込フォーム'!$F71)</f>
      </c>
      <c r="V26" s="24">
        <f>IF(ISBLANK('団体参加申込フォーム'!$G71),"",'団体参加申込フォーム'!$G71)</f>
      </c>
      <c r="W26" s="24"/>
      <c r="X26" s="24">
        <f>IF(E26="","",IF(ISBLANK('団体参加申込フォーム'!$C$13),"",'団体参加申込フォーム'!$C$13))</f>
      </c>
      <c r="Y26" s="27">
        <f>IF(E26="","",IF(ISBLANK('団体参加申込フォーム'!$C$14),"",'団体参加申込フォーム'!$C$14))</f>
      </c>
      <c r="Z26" s="27">
        <f>IF(F26="","",IF(ISBLANK('団体参加申込フォーム'!$E$14),"",'団体参加申込フォーム'!$E$14))</f>
      </c>
      <c r="AA26" s="24">
        <f>IF(E26="","",IF('団体参加申込フォーム'!C$15="希望する","必要","不要"))</f>
      </c>
      <c r="AB26" s="24"/>
      <c r="AC26" s="24">
        <f>IF(E26="","",IF('団体参加申込フォーム'!C$17="希望する","必要","不要"))</f>
      </c>
      <c r="AD26" s="24"/>
      <c r="AE26" s="24">
        <f>IF(ISBLANK('団体参加申込フォーム'!$I71),"",'団体参加申込フォーム'!$I71)</f>
      </c>
      <c r="AF26" s="24">
        <f>IF(E26="","",IF(ISBLANK('団体参加申込フォーム'!$H71),"",'団体参加申込フォーム'!$H71))</f>
      </c>
      <c r="AG26" s="32">
        <f>IF(E26="","",IF(ISBLANK('団体参加申込フォーム'!$H72),"",'団体参加申込フォーム'!$H72))</f>
      </c>
    </row>
    <row r="27" spans="1:33" s="21" customFormat="1" ht="12.75">
      <c r="A27" s="53">
        <f t="shared" si="4"/>
      </c>
      <c r="B27" s="25">
        <f>IF(E27="","",IF('団体参加申込フォーム'!$H$1="","",'団体参加申込フォーム'!$H$1))</f>
      </c>
      <c r="C27" s="23">
        <f t="shared" si="0"/>
      </c>
      <c r="D27" s="23">
        <f t="shared" si="1"/>
      </c>
      <c r="E27" s="24">
        <f>IF(ISBLANK('団体参加申込フォーム'!$B73),"",'団体参加申込フォーム'!$B73)</f>
      </c>
      <c r="F27" s="24">
        <f>IF(ISBLANK('団体参加申込フォーム'!C73),"",'団体参加申込フォーム'!C73)</f>
      </c>
      <c r="G27" s="24">
        <f>IF(ISBLANK('団体参加申込フォーム'!$B74),"",'団体参加申込フォーム'!$B74)</f>
      </c>
      <c r="H27" s="24">
        <f>IF(ISBLANK('団体参加申込フォーム'!$C74),"",'団体参加申込フォーム'!$C74)</f>
      </c>
      <c r="I27" s="26"/>
      <c r="J27" s="24">
        <f>IF(ISBLANK('団体参加申込フォーム'!$D73),"",'団体参加申込フォーム'!$D73)</f>
      </c>
      <c r="K27" s="24">
        <f t="shared" si="2"/>
      </c>
      <c r="L27" s="24">
        <f>IF(E27="","",IF(ISBLANK('団体参加申込フォーム'!$C$8),"",'団体参加申込フォーム'!$C$8))</f>
      </c>
      <c r="M27" s="24">
        <f>IF(E27="","",IF(ISBLANK('団体参加申込フォーム'!$C$9),"",'団体参加申込フォーム'!$C$9&amp;" "&amp;'団体参加申込フォーム'!$C$10))</f>
      </c>
      <c r="N27" s="24">
        <f t="shared" si="3"/>
      </c>
      <c r="O27" s="24">
        <f>IF(E27="","",IF(ISBLANK('団体参加申込フォーム'!$C$4),"",'団体参加申込フォーム'!$C$4))</f>
      </c>
      <c r="P27" s="24">
        <f>IF(E27="","",IF(ISBLANK('団体参加申込フォーム'!C$5),"",'団体参加申込フォーム'!C$5))</f>
      </c>
      <c r="Q27" s="24">
        <f>IF(E27="","",IF(ISBLANK('団体参加申込フォーム'!C$6),"",'団体参加申込フォーム'!C$6))</f>
      </c>
      <c r="R27" s="24">
        <f>IF(E27="","",IF(ISBLANK('団体参加申込フォーム'!C$7),"",'団体参加申込フォーム'!C$7))</f>
      </c>
      <c r="S27" s="24">
        <f>IF(E27="","",IF(ISBLANK('団体参加申込フォーム'!C$12),"",'団体参加申込フォーム'!C$12))</f>
      </c>
      <c r="T27" s="24">
        <f>IF(ISBLANK('団体参加申込フォーム'!$E73),"",'団体参加申込フォーム'!$E73)</f>
      </c>
      <c r="U27" s="24">
        <f>IF(ISBLANK('団体参加申込フォーム'!$F73),"",'団体参加申込フォーム'!$F73)</f>
      </c>
      <c r="V27" s="24">
        <f>IF(ISBLANK('団体参加申込フォーム'!$G73),"",'団体参加申込フォーム'!$G73)</f>
      </c>
      <c r="W27" s="24"/>
      <c r="X27" s="24">
        <f>IF(E27="","",IF(ISBLANK('団体参加申込フォーム'!$C$13),"",'団体参加申込フォーム'!$C$13))</f>
      </c>
      <c r="Y27" s="27">
        <f>IF(E27="","",IF(ISBLANK('団体参加申込フォーム'!$C$14),"",'団体参加申込フォーム'!$C$14))</f>
      </c>
      <c r="Z27" s="27">
        <f>IF(F27="","",IF(ISBLANK('団体参加申込フォーム'!$E$14),"",'団体参加申込フォーム'!$E$14))</f>
      </c>
      <c r="AA27" s="24">
        <f>IF(E27="","",IF('団体参加申込フォーム'!C$15="希望する","必要","不要"))</f>
      </c>
      <c r="AB27" s="24"/>
      <c r="AC27" s="24">
        <f>IF(E27="","",IF('団体参加申込フォーム'!C$17="希望する","必要","不要"))</f>
      </c>
      <c r="AD27" s="24"/>
      <c r="AE27" s="24">
        <f>IF(ISBLANK('団体参加申込フォーム'!$I73),"",'団体参加申込フォーム'!$I73)</f>
      </c>
      <c r="AF27" s="24">
        <f>IF(E27="","",IF(ISBLANK('団体参加申込フォーム'!$H73),"",'団体参加申込フォーム'!$H73))</f>
      </c>
      <c r="AG27" s="32">
        <f>IF(E27="","",IF(ISBLANK('団体参加申込フォーム'!$H74),"",'団体参加申込フォーム'!$H74))</f>
      </c>
    </row>
    <row r="28" spans="1:33" s="21" customFormat="1" ht="12.75">
      <c r="A28" s="53">
        <f t="shared" si="4"/>
      </c>
      <c r="B28" s="25">
        <f>IF(E28="","",IF('団体参加申込フォーム'!$H$1="","",'団体参加申込フォーム'!$H$1))</f>
      </c>
      <c r="C28" s="23">
        <f t="shared" si="0"/>
      </c>
      <c r="D28" s="23">
        <f t="shared" si="1"/>
      </c>
      <c r="E28" s="24">
        <f>IF(ISBLANK('団体参加申込フォーム'!$B75),"",'団体参加申込フォーム'!$B75)</f>
      </c>
      <c r="F28" s="24">
        <f>IF(ISBLANK('団体参加申込フォーム'!C75),"",'団体参加申込フォーム'!C75)</f>
      </c>
      <c r="G28" s="24">
        <f>IF(ISBLANK('団体参加申込フォーム'!$B76),"",'団体参加申込フォーム'!$B76)</f>
      </c>
      <c r="H28" s="24">
        <f>IF(ISBLANK('団体参加申込フォーム'!$C76),"",'団体参加申込フォーム'!$C76)</f>
      </c>
      <c r="I28" s="26"/>
      <c r="J28" s="24">
        <f>IF(ISBLANK('団体参加申込フォーム'!$D75),"",'団体参加申込フォーム'!$D75)</f>
      </c>
      <c r="K28" s="24">
        <f t="shared" si="2"/>
      </c>
      <c r="L28" s="24">
        <f>IF(E28="","",IF(ISBLANK('団体参加申込フォーム'!$C$8),"",'団体参加申込フォーム'!$C$8))</f>
      </c>
      <c r="M28" s="24">
        <f>IF(E28="","",IF(ISBLANK('団体参加申込フォーム'!$C$9),"",'団体参加申込フォーム'!$C$9&amp;" "&amp;'団体参加申込フォーム'!$C$10))</f>
      </c>
      <c r="N28" s="24">
        <f t="shared" si="3"/>
      </c>
      <c r="O28" s="24">
        <f>IF(E28="","",IF(ISBLANK('団体参加申込フォーム'!$C$4),"",'団体参加申込フォーム'!$C$4))</f>
      </c>
      <c r="P28" s="24">
        <f>IF(E28="","",IF(ISBLANK('団体参加申込フォーム'!C$5),"",'団体参加申込フォーム'!C$5))</f>
      </c>
      <c r="Q28" s="24">
        <f>IF(E28="","",IF(ISBLANK('団体参加申込フォーム'!C$6),"",'団体参加申込フォーム'!C$6))</f>
      </c>
      <c r="R28" s="24">
        <f>IF(E28="","",IF(ISBLANK('団体参加申込フォーム'!C$7),"",'団体参加申込フォーム'!C$7))</f>
      </c>
      <c r="S28" s="24">
        <f>IF(E28="","",IF(ISBLANK('団体参加申込フォーム'!C$12),"",'団体参加申込フォーム'!C$12))</f>
      </c>
      <c r="T28" s="24">
        <f>IF(ISBLANK('団体参加申込フォーム'!$E75),"",'団体参加申込フォーム'!$E75)</f>
      </c>
      <c r="U28" s="24">
        <f>IF(ISBLANK('団体参加申込フォーム'!$F75),"",'団体参加申込フォーム'!$F75)</f>
      </c>
      <c r="V28" s="24">
        <f>IF(ISBLANK('団体参加申込フォーム'!$G75),"",'団体参加申込フォーム'!$G75)</f>
      </c>
      <c r="W28" s="24"/>
      <c r="X28" s="24">
        <f>IF(E28="","",IF(ISBLANK('団体参加申込フォーム'!$C$13),"",'団体参加申込フォーム'!$C$13))</f>
      </c>
      <c r="Y28" s="27">
        <f>IF(E28="","",IF(ISBLANK('団体参加申込フォーム'!$C$14),"",'団体参加申込フォーム'!$C$14))</f>
      </c>
      <c r="Z28" s="27">
        <f>IF(F28="","",IF(ISBLANK('団体参加申込フォーム'!$E$14),"",'団体参加申込フォーム'!$E$14))</f>
      </c>
      <c r="AA28" s="24">
        <f>IF(E28="","",IF('団体参加申込フォーム'!C$15="希望する","必要","不要"))</f>
      </c>
      <c r="AB28" s="24"/>
      <c r="AC28" s="24">
        <f>IF(E28="","",IF('団体参加申込フォーム'!C$17="希望する","必要","不要"))</f>
      </c>
      <c r="AD28" s="24"/>
      <c r="AE28" s="24">
        <f>IF(ISBLANK('団体参加申込フォーム'!$I75),"",'団体参加申込フォーム'!$I75)</f>
      </c>
      <c r="AF28" s="24">
        <f>IF(E28="","",IF(ISBLANK('団体参加申込フォーム'!$H75),"",'団体参加申込フォーム'!$H75))</f>
      </c>
      <c r="AG28" s="32">
        <f>IF(E28="","",IF(ISBLANK('団体参加申込フォーム'!$H76),"",'団体参加申込フォーム'!$H76))</f>
      </c>
    </row>
    <row r="29" spans="1:33" s="21" customFormat="1" ht="12.75">
      <c r="A29" s="53">
        <f>IF(E29="","",A28+1)</f>
      </c>
      <c r="B29" s="25">
        <f>IF(E29="","",IF('団体参加申込フォーム'!$H$1="","",'団体参加申込フォーム'!$H$1))</f>
      </c>
      <c r="C29" s="23">
        <f t="shared" si="0"/>
      </c>
      <c r="D29" s="23">
        <f t="shared" si="1"/>
      </c>
      <c r="E29" s="24">
        <f>IF(ISBLANK('団体参加申込フォーム'!$B77),"",'団体参加申込フォーム'!$B77)</f>
      </c>
      <c r="F29" s="24">
        <f>IF(ISBLANK('団体参加申込フォーム'!C77),"",'団体参加申込フォーム'!C77)</f>
      </c>
      <c r="G29" s="24">
        <f>IF(ISBLANK('団体参加申込フォーム'!$B78),"",'団体参加申込フォーム'!$B78)</f>
      </c>
      <c r="H29" s="24">
        <f>IF(ISBLANK('団体参加申込フォーム'!$C78),"",'団体参加申込フォーム'!$C78)</f>
      </c>
      <c r="I29" s="26"/>
      <c r="J29" s="24">
        <f>IF(ISBLANK('団体参加申込フォーム'!$D77),"",'団体参加申込フォーム'!$D77)</f>
      </c>
      <c r="K29" s="24">
        <f t="shared" si="2"/>
      </c>
      <c r="L29" s="24">
        <f>IF(E29="","",IF(ISBLANK('団体参加申込フォーム'!$C$8),"",'団体参加申込フォーム'!$C$8))</f>
      </c>
      <c r="M29" s="24">
        <f>IF(E29="","",IF(ISBLANK('団体参加申込フォーム'!$C$9),"",'団体参加申込フォーム'!$C$9&amp;" "&amp;'団体参加申込フォーム'!$C$10))</f>
      </c>
      <c r="N29" s="24">
        <f t="shared" si="3"/>
      </c>
      <c r="O29" s="24">
        <f>IF(E29="","",IF(ISBLANK('団体参加申込フォーム'!$C$4),"",'団体参加申込フォーム'!$C$4))</f>
      </c>
      <c r="P29" s="24">
        <f>IF(E29="","",IF(ISBLANK('団体参加申込フォーム'!C$5),"",'団体参加申込フォーム'!C$5))</f>
      </c>
      <c r="Q29" s="24">
        <f>IF(E29="","",IF(ISBLANK('団体参加申込フォーム'!C$6),"",'団体参加申込フォーム'!C$6))</f>
      </c>
      <c r="R29" s="24">
        <f>IF(E29="","",IF(ISBLANK('団体参加申込フォーム'!C$7),"",'団体参加申込フォーム'!C$7))</f>
      </c>
      <c r="S29" s="24">
        <f>IF(E29="","",IF(ISBLANK('団体参加申込フォーム'!C$12),"",'団体参加申込フォーム'!C$12))</f>
      </c>
      <c r="T29" s="24">
        <f>IF(ISBLANK('団体参加申込フォーム'!$E77),"",'団体参加申込フォーム'!$E77)</f>
      </c>
      <c r="U29" s="24">
        <f>IF(ISBLANK('団体参加申込フォーム'!$F77),"",'団体参加申込フォーム'!$F77)</f>
      </c>
      <c r="V29" s="24">
        <f>IF(ISBLANK('団体参加申込フォーム'!$G77),"",'団体参加申込フォーム'!$G77)</f>
      </c>
      <c r="W29" s="24"/>
      <c r="X29" s="24">
        <f>IF(E29="","",IF(ISBLANK('団体参加申込フォーム'!$C$13),"",'団体参加申込フォーム'!$C$13))</f>
      </c>
      <c r="Y29" s="27">
        <f>IF(E29="","",IF(ISBLANK('団体参加申込フォーム'!$C$14),"",'団体参加申込フォーム'!$C$14))</f>
      </c>
      <c r="Z29" s="27">
        <f>IF(F29="","",IF(ISBLANK('団体参加申込フォーム'!$E$14),"",'団体参加申込フォーム'!$E$14))</f>
      </c>
      <c r="AA29" s="24">
        <f>IF(E29="","",IF('団体参加申込フォーム'!C$15="希望する","必要","不要"))</f>
      </c>
      <c r="AB29" s="24"/>
      <c r="AC29" s="24">
        <f>IF(E29="","",IF('団体参加申込フォーム'!C$17="希望する","必要","不要"))</f>
      </c>
      <c r="AD29" s="24"/>
      <c r="AE29" s="24">
        <f>IF(ISBLANK('団体参加申込フォーム'!$I77),"",'団体参加申込フォーム'!$I77)</f>
      </c>
      <c r="AF29" s="24">
        <f>IF(E29="","",IF(ISBLANK('団体参加申込フォーム'!$H77),"",'団体参加申込フォーム'!$H77))</f>
      </c>
      <c r="AG29" s="32">
        <f>IF(E29="","",IF(ISBLANK('団体参加申込フォーム'!$H78),"",'団体参加申込フォーム'!$H78))</f>
      </c>
    </row>
    <row r="30" spans="1:33" s="21" customFormat="1" ht="12.75">
      <c r="A30" s="53">
        <f aca="true" t="shared" si="5" ref="A30:A41">IF(E30="","",A29+1)</f>
      </c>
      <c r="B30" s="25">
        <f>IF(E30="","",IF('団体参加申込フォーム'!$H$1="","",'団体参加申込フォーム'!$H$1))</f>
      </c>
      <c r="C30" s="23">
        <f t="shared" si="0"/>
      </c>
      <c r="D30" s="23">
        <f t="shared" si="1"/>
      </c>
      <c r="E30" s="24">
        <f>IF(ISBLANK('団体参加申込フォーム'!$B79),"",'団体参加申込フォーム'!$B79)</f>
      </c>
      <c r="F30" s="24">
        <f>IF(ISBLANK('団体参加申込フォーム'!C79),"",'団体参加申込フォーム'!C79)</f>
      </c>
      <c r="G30" s="24">
        <f>IF(ISBLANK('団体参加申込フォーム'!$B80),"",'団体参加申込フォーム'!$B80)</f>
      </c>
      <c r="H30" s="24">
        <f>IF(ISBLANK('団体参加申込フォーム'!$C80),"",'団体参加申込フォーム'!$C80)</f>
      </c>
      <c r="I30" s="26"/>
      <c r="J30" s="24">
        <f>IF(ISBLANK('団体参加申込フォーム'!$D79),"",'団体参加申込フォーム'!$D79)</f>
      </c>
      <c r="K30" s="24">
        <f t="shared" si="2"/>
      </c>
      <c r="L30" s="24">
        <f>IF(E30="","",IF(ISBLANK('団体参加申込フォーム'!$C$8),"",'団体参加申込フォーム'!$C$8))</f>
      </c>
      <c r="M30" s="24">
        <f>IF(E30="","",IF(ISBLANK('団体参加申込フォーム'!$C$9),"",'団体参加申込フォーム'!$C$9&amp;" "&amp;'団体参加申込フォーム'!$C$10))</f>
      </c>
      <c r="N30" s="24">
        <f t="shared" si="3"/>
      </c>
      <c r="O30" s="24">
        <f>IF(E30="","",IF(ISBLANK('団体参加申込フォーム'!$C$4),"",'団体参加申込フォーム'!$C$4))</f>
      </c>
      <c r="P30" s="24">
        <f>IF(E30="","",IF(ISBLANK('団体参加申込フォーム'!C$5),"",'団体参加申込フォーム'!C$5))</f>
      </c>
      <c r="Q30" s="24">
        <f>IF(E30="","",IF(ISBLANK('団体参加申込フォーム'!C$6),"",'団体参加申込フォーム'!C$6))</f>
      </c>
      <c r="R30" s="24">
        <f>IF(E30="","",IF(ISBLANK('団体参加申込フォーム'!C$7),"",'団体参加申込フォーム'!C$7))</f>
      </c>
      <c r="S30" s="24">
        <f>IF(E30="","",IF(ISBLANK('団体参加申込フォーム'!C$12),"",'団体参加申込フォーム'!C$12))</f>
      </c>
      <c r="T30" s="24">
        <f>IF(ISBLANK('団体参加申込フォーム'!$E79),"",'団体参加申込フォーム'!$E79)</f>
      </c>
      <c r="U30" s="24">
        <f>IF(ISBLANK('団体参加申込フォーム'!$F79),"",'団体参加申込フォーム'!$F79)</f>
      </c>
      <c r="V30" s="24">
        <f>IF(ISBLANK('団体参加申込フォーム'!$G79),"",'団体参加申込フォーム'!$G79)</f>
      </c>
      <c r="W30" s="24"/>
      <c r="X30" s="24">
        <f>IF(E30="","",IF(ISBLANK('団体参加申込フォーム'!$C$13),"",'団体参加申込フォーム'!$C$13))</f>
      </c>
      <c r="Y30" s="27">
        <f>IF(E30="","",IF(ISBLANK('団体参加申込フォーム'!$C$14),"",'団体参加申込フォーム'!$C$14))</f>
      </c>
      <c r="Z30" s="27">
        <f>IF(F30="","",IF(ISBLANK('団体参加申込フォーム'!$E$14),"",'団体参加申込フォーム'!$E$14))</f>
      </c>
      <c r="AA30" s="24">
        <f>IF(E30="","",IF('団体参加申込フォーム'!C$15="希望する","必要","不要"))</f>
      </c>
      <c r="AB30" s="24"/>
      <c r="AC30" s="24">
        <f>IF(E30="","",IF('団体参加申込フォーム'!C$17="希望する","必要","不要"))</f>
      </c>
      <c r="AD30" s="24"/>
      <c r="AE30" s="24">
        <f>IF(ISBLANK('団体参加申込フォーム'!$I79),"",'団体参加申込フォーム'!$I79)</f>
      </c>
      <c r="AF30" s="24">
        <f>IF(E30="","",IF(ISBLANK('団体参加申込フォーム'!$H79),"",'団体参加申込フォーム'!$H79))</f>
      </c>
      <c r="AG30" s="32">
        <f>IF(E30="","",IF(ISBLANK('団体参加申込フォーム'!$H80),"",'団体参加申込フォーム'!$H80))</f>
      </c>
    </row>
    <row r="31" spans="1:33" s="21" customFormat="1" ht="12.75">
      <c r="A31" s="53">
        <f t="shared" si="5"/>
      </c>
      <c r="B31" s="25">
        <f>IF(E31="","",IF('団体参加申込フォーム'!$H$1="","",'団体参加申込フォーム'!$H$1))</f>
      </c>
      <c r="C31" s="23">
        <f t="shared" si="0"/>
      </c>
      <c r="D31" s="23">
        <f t="shared" si="1"/>
      </c>
      <c r="E31" s="24">
        <f>IF(ISBLANK('団体参加申込フォーム'!$B81),"",'団体参加申込フォーム'!$B81)</f>
      </c>
      <c r="F31" s="24">
        <f>IF(ISBLANK('団体参加申込フォーム'!C81),"",'団体参加申込フォーム'!C81)</f>
      </c>
      <c r="G31" s="24">
        <f>IF(ISBLANK('団体参加申込フォーム'!$B82),"",'団体参加申込フォーム'!$B82)</f>
      </c>
      <c r="H31" s="24">
        <f>IF(ISBLANK('団体参加申込フォーム'!$C82),"",'団体参加申込フォーム'!$C82)</f>
      </c>
      <c r="I31" s="26"/>
      <c r="J31" s="24">
        <f>IF(ISBLANK('団体参加申込フォーム'!$D81),"",'団体参加申込フォーム'!$D81)</f>
      </c>
      <c r="K31" s="24">
        <f t="shared" si="2"/>
      </c>
      <c r="L31" s="24">
        <f>IF(E31="","",IF(ISBLANK('団体参加申込フォーム'!$C$8),"",'団体参加申込フォーム'!$C$8))</f>
      </c>
      <c r="M31" s="24">
        <f>IF(E31="","",IF(ISBLANK('団体参加申込フォーム'!$C$9),"",'団体参加申込フォーム'!$C$9&amp;" "&amp;'団体参加申込フォーム'!$C$10))</f>
      </c>
      <c r="N31" s="24">
        <f t="shared" si="3"/>
      </c>
      <c r="O31" s="24">
        <f>IF(E31="","",IF(ISBLANK('団体参加申込フォーム'!$C$4),"",'団体参加申込フォーム'!$C$4))</f>
      </c>
      <c r="P31" s="24">
        <f>IF(E31="","",IF(ISBLANK('団体参加申込フォーム'!C$5),"",'団体参加申込フォーム'!C$5))</f>
      </c>
      <c r="Q31" s="24">
        <f>IF(E31="","",IF(ISBLANK('団体参加申込フォーム'!C$6),"",'団体参加申込フォーム'!C$6))</f>
      </c>
      <c r="R31" s="24">
        <f>IF(E31="","",IF(ISBLANK('団体参加申込フォーム'!C$7),"",'団体参加申込フォーム'!C$7))</f>
      </c>
      <c r="S31" s="24">
        <f>IF(E31="","",IF(ISBLANK('団体参加申込フォーム'!C$12),"",'団体参加申込フォーム'!C$12))</f>
      </c>
      <c r="T31" s="24">
        <f>IF(ISBLANK('団体参加申込フォーム'!$E81),"",'団体参加申込フォーム'!$E81)</f>
      </c>
      <c r="U31" s="24">
        <f>IF(ISBLANK('団体参加申込フォーム'!$F81),"",'団体参加申込フォーム'!$F81)</f>
      </c>
      <c r="V31" s="24">
        <f>IF(ISBLANK('団体参加申込フォーム'!$G81),"",'団体参加申込フォーム'!$G81)</f>
      </c>
      <c r="W31" s="24"/>
      <c r="X31" s="24">
        <f>IF(E31="","",IF(ISBLANK('団体参加申込フォーム'!$C$13),"",'団体参加申込フォーム'!$C$13))</f>
      </c>
      <c r="Y31" s="27">
        <f>IF(E31="","",IF(ISBLANK('団体参加申込フォーム'!$C$14),"",'団体参加申込フォーム'!$C$14))</f>
      </c>
      <c r="Z31" s="27">
        <f>IF(F31="","",IF(ISBLANK('団体参加申込フォーム'!$E$14),"",'団体参加申込フォーム'!$E$14))</f>
      </c>
      <c r="AA31" s="24">
        <f>IF(E31="","",IF('団体参加申込フォーム'!C$15="希望する","必要","不要"))</f>
      </c>
      <c r="AB31" s="24"/>
      <c r="AC31" s="24">
        <f>IF(E31="","",IF('団体参加申込フォーム'!C$17="希望する","必要","不要"))</f>
      </c>
      <c r="AD31" s="24"/>
      <c r="AE31" s="24">
        <f>IF(ISBLANK('団体参加申込フォーム'!$I81),"",'団体参加申込フォーム'!$I81)</f>
      </c>
      <c r="AF31" s="24">
        <f>IF(E31="","",IF(ISBLANK('団体参加申込フォーム'!$H81),"",'団体参加申込フォーム'!$H81))</f>
      </c>
      <c r="AG31" s="32">
        <f>IF(E31="","",IF(ISBLANK('団体参加申込フォーム'!$H82),"",'団体参加申込フォーム'!$H82))</f>
      </c>
    </row>
    <row r="32" spans="1:33" s="21" customFormat="1" ht="12.75">
      <c r="A32" s="53">
        <f t="shared" si="5"/>
      </c>
      <c r="B32" s="25">
        <f>IF(E32="","",IF('団体参加申込フォーム'!$H$1="","",'団体参加申込フォーム'!$H$1))</f>
      </c>
      <c r="C32" s="23">
        <f t="shared" si="0"/>
      </c>
      <c r="D32" s="23">
        <f t="shared" si="1"/>
      </c>
      <c r="E32" s="24">
        <f>IF(ISBLANK('団体参加申込フォーム'!$B83),"",'団体参加申込フォーム'!$B83)</f>
      </c>
      <c r="F32" s="24">
        <f>IF(ISBLANK('団体参加申込フォーム'!C83),"",'団体参加申込フォーム'!C83)</f>
      </c>
      <c r="G32" s="24">
        <f>IF(ISBLANK('団体参加申込フォーム'!$B84),"",'団体参加申込フォーム'!$B84)</f>
      </c>
      <c r="H32" s="24">
        <f>IF(ISBLANK('団体参加申込フォーム'!$C84),"",'団体参加申込フォーム'!$C84)</f>
      </c>
      <c r="I32" s="26"/>
      <c r="J32" s="24">
        <f>IF(ISBLANK('団体参加申込フォーム'!$D83),"",'団体参加申込フォーム'!$D83)</f>
      </c>
      <c r="K32" s="24">
        <f t="shared" si="2"/>
      </c>
      <c r="L32" s="24">
        <f>IF(E32="","",IF(ISBLANK('団体参加申込フォーム'!$C$8),"",'団体参加申込フォーム'!$C$8))</f>
      </c>
      <c r="M32" s="24">
        <f>IF(E32="","",IF(ISBLANK('団体参加申込フォーム'!$C$9),"",'団体参加申込フォーム'!$C$9&amp;" "&amp;'団体参加申込フォーム'!$C$10))</f>
      </c>
      <c r="N32" s="24">
        <f t="shared" si="3"/>
      </c>
      <c r="O32" s="24">
        <f>IF(E32="","",IF(ISBLANK('団体参加申込フォーム'!$C$4),"",'団体参加申込フォーム'!$C$4))</f>
      </c>
      <c r="P32" s="24">
        <f>IF(E32="","",IF(ISBLANK('団体参加申込フォーム'!C$5),"",'団体参加申込フォーム'!C$5))</f>
      </c>
      <c r="Q32" s="24">
        <f>IF(E32="","",IF(ISBLANK('団体参加申込フォーム'!C$6),"",'団体参加申込フォーム'!C$6))</f>
      </c>
      <c r="R32" s="24">
        <f>IF(E32="","",IF(ISBLANK('団体参加申込フォーム'!C$7),"",'団体参加申込フォーム'!C$7))</f>
      </c>
      <c r="S32" s="24">
        <f>IF(E32="","",IF(ISBLANK('団体参加申込フォーム'!C$12),"",'団体参加申込フォーム'!C$12))</f>
      </c>
      <c r="T32" s="24">
        <f>IF(ISBLANK('団体参加申込フォーム'!$E83),"",'団体参加申込フォーム'!$E83)</f>
      </c>
      <c r="U32" s="24">
        <f>IF(ISBLANK('団体参加申込フォーム'!$F83),"",'団体参加申込フォーム'!$F83)</f>
      </c>
      <c r="V32" s="24">
        <f>IF(ISBLANK('団体参加申込フォーム'!$G83),"",'団体参加申込フォーム'!$G83)</f>
      </c>
      <c r="W32" s="24"/>
      <c r="X32" s="24">
        <f>IF(E32="","",IF(ISBLANK('団体参加申込フォーム'!$C$13),"",'団体参加申込フォーム'!$C$13))</f>
      </c>
      <c r="Y32" s="27">
        <f>IF(E32="","",IF(ISBLANK('団体参加申込フォーム'!$C$14),"",'団体参加申込フォーム'!$C$14))</f>
      </c>
      <c r="Z32" s="27">
        <f>IF(F32="","",IF(ISBLANK('団体参加申込フォーム'!$E$14),"",'団体参加申込フォーム'!$E$14))</f>
      </c>
      <c r="AA32" s="24">
        <f>IF(E32="","",IF('団体参加申込フォーム'!C$15="希望する","必要","不要"))</f>
      </c>
      <c r="AB32" s="24"/>
      <c r="AC32" s="24">
        <f>IF(E32="","",IF('団体参加申込フォーム'!C$17="希望する","必要","不要"))</f>
      </c>
      <c r="AD32" s="24"/>
      <c r="AE32" s="24">
        <f>IF(ISBLANK('団体参加申込フォーム'!$I83),"",'団体参加申込フォーム'!$I83)</f>
      </c>
      <c r="AF32" s="24">
        <f>IF(E32="","",IF(ISBLANK('団体参加申込フォーム'!$H83),"",'団体参加申込フォーム'!$H83))</f>
      </c>
      <c r="AG32" s="32">
        <f>IF(E32="","",IF(ISBLANK('団体参加申込フォーム'!$H84),"",'団体参加申込フォーム'!$H84))</f>
      </c>
    </row>
    <row r="33" spans="1:33" s="21" customFormat="1" ht="12.75">
      <c r="A33" s="53">
        <f t="shared" si="5"/>
      </c>
      <c r="B33" s="25">
        <f>IF(E33="","",IF('団体参加申込フォーム'!$H$1="","",'団体参加申込フォーム'!$H$1))</f>
      </c>
      <c r="C33" s="23">
        <f t="shared" si="0"/>
      </c>
      <c r="D33" s="23">
        <f t="shared" si="1"/>
      </c>
      <c r="E33" s="24">
        <f>IF(ISBLANK('団体参加申込フォーム'!$B85),"",'団体参加申込フォーム'!$B85)</f>
      </c>
      <c r="F33" s="24">
        <f>IF(ISBLANK('団体参加申込フォーム'!C85),"",'団体参加申込フォーム'!C85)</f>
      </c>
      <c r="G33" s="24">
        <f>IF(ISBLANK('団体参加申込フォーム'!$B86),"",'団体参加申込フォーム'!$B86)</f>
      </c>
      <c r="H33" s="24">
        <f>IF(ISBLANK('団体参加申込フォーム'!$C86),"",'団体参加申込フォーム'!$C86)</f>
      </c>
      <c r="I33" s="26"/>
      <c r="J33" s="24">
        <f>IF(ISBLANK('団体参加申込フォーム'!$D85),"",'団体参加申込フォーム'!$D85)</f>
      </c>
      <c r="K33" s="24">
        <f t="shared" si="2"/>
      </c>
      <c r="L33" s="24">
        <f>IF(E33="","",IF(ISBLANK('団体参加申込フォーム'!$C$8),"",'団体参加申込フォーム'!$C$8))</f>
      </c>
      <c r="M33" s="24">
        <f>IF(E33="","",IF(ISBLANK('団体参加申込フォーム'!$C$9),"",'団体参加申込フォーム'!$C$9&amp;" "&amp;'団体参加申込フォーム'!$C$10))</f>
      </c>
      <c r="N33" s="24">
        <f t="shared" si="3"/>
      </c>
      <c r="O33" s="24">
        <f>IF(E33="","",IF(ISBLANK('団体参加申込フォーム'!$C$4),"",'団体参加申込フォーム'!$C$4))</f>
      </c>
      <c r="P33" s="24">
        <f>IF(E33="","",IF(ISBLANK('団体参加申込フォーム'!C$5),"",'団体参加申込フォーム'!C$5))</f>
      </c>
      <c r="Q33" s="24">
        <f>IF(E33="","",IF(ISBLANK('団体参加申込フォーム'!C$6),"",'団体参加申込フォーム'!C$6))</f>
      </c>
      <c r="R33" s="24">
        <f>IF(E33="","",IF(ISBLANK('団体参加申込フォーム'!C$7),"",'団体参加申込フォーム'!C$7))</f>
      </c>
      <c r="S33" s="24">
        <f>IF(E33="","",IF(ISBLANK('団体参加申込フォーム'!C$12),"",'団体参加申込フォーム'!C$12))</f>
      </c>
      <c r="T33" s="24">
        <f>IF(ISBLANK('団体参加申込フォーム'!$E85),"",'団体参加申込フォーム'!$E85)</f>
      </c>
      <c r="U33" s="24">
        <f>IF(ISBLANK('団体参加申込フォーム'!$F85),"",'団体参加申込フォーム'!$F85)</f>
      </c>
      <c r="V33" s="24">
        <f>IF(ISBLANK('団体参加申込フォーム'!$G85),"",'団体参加申込フォーム'!$G85)</f>
      </c>
      <c r="W33" s="24"/>
      <c r="X33" s="24">
        <f>IF(E33="","",IF(ISBLANK('団体参加申込フォーム'!$C$13),"",'団体参加申込フォーム'!$C$13))</f>
      </c>
      <c r="Y33" s="27">
        <f>IF(E33="","",IF(ISBLANK('団体参加申込フォーム'!$C$14),"",'団体参加申込フォーム'!$C$14))</f>
      </c>
      <c r="Z33" s="27">
        <f>IF(F33="","",IF(ISBLANK('団体参加申込フォーム'!$E$14),"",'団体参加申込フォーム'!$E$14))</f>
      </c>
      <c r="AA33" s="24">
        <f>IF(E33="","",IF('団体参加申込フォーム'!C$15="希望する","必要","不要"))</f>
      </c>
      <c r="AB33" s="24"/>
      <c r="AC33" s="24">
        <f>IF(E33="","",IF('団体参加申込フォーム'!C$17="希望する","必要","不要"))</f>
      </c>
      <c r="AD33" s="24"/>
      <c r="AE33" s="24">
        <f>IF(ISBLANK('団体参加申込フォーム'!$I85),"",'団体参加申込フォーム'!$I85)</f>
      </c>
      <c r="AF33" s="24">
        <f>IF(E33="","",IF(ISBLANK('団体参加申込フォーム'!$H85),"",'団体参加申込フォーム'!$H85))</f>
      </c>
      <c r="AG33" s="32">
        <f>IF(E33="","",IF(ISBLANK('団体参加申込フォーム'!$H86),"",'団体参加申込フォーム'!$H86))</f>
      </c>
    </row>
    <row r="34" spans="1:33" s="21" customFormat="1" ht="12.75">
      <c r="A34" s="53">
        <f t="shared" si="5"/>
      </c>
      <c r="B34" s="25">
        <f>IF(E34="","",IF('団体参加申込フォーム'!$H$1="","",'団体参加申込フォーム'!$H$1))</f>
      </c>
      <c r="C34" s="23">
        <f t="shared" si="0"/>
      </c>
      <c r="D34" s="23">
        <f t="shared" si="1"/>
      </c>
      <c r="E34" s="24">
        <f>IF(ISBLANK('団体参加申込フォーム'!$B87),"",'団体参加申込フォーム'!$B87)</f>
      </c>
      <c r="F34" s="24">
        <f>IF(ISBLANK('団体参加申込フォーム'!C87),"",'団体参加申込フォーム'!C87)</f>
      </c>
      <c r="G34" s="24">
        <f>IF(ISBLANK('団体参加申込フォーム'!$B88),"",'団体参加申込フォーム'!$B88)</f>
      </c>
      <c r="H34" s="24">
        <f>IF(ISBLANK('団体参加申込フォーム'!$C88),"",'団体参加申込フォーム'!$C88)</f>
      </c>
      <c r="I34" s="26"/>
      <c r="J34" s="24">
        <f>IF(ISBLANK('団体参加申込フォーム'!$D87),"",'団体参加申込フォーム'!$D87)</f>
      </c>
      <c r="K34" s="24">
        <f t="shared" si="2"/>
      </c>
      <c r="L34" s="24">
        <f>IF(E34="","",IF(ISBLANK('団体参加申込フォーム'!$C$8),"",'団体参加申込フォーム'!$C$8))</f>
      </c>
      <c r="M34" s="24">
        <f>IF(E34="","",IF(ISBLANK('団体参加申込フォーム'!$C$9),"",'団体参加申込フォーム'!$C$9&amp;" "&amp;'団体参加申込フォーム'!$C$10))</f>
      </c>
      <c r="N34" s="24">
        <f t="shared" si="3"/>
      </c>
      <c r="O34" s="24">
        <f>IF(E34="","",IF(ISBLANK('団体参加申込フォーム'!$C$4),"",'団体参加申込フォーム'!$C$4))</f>
      </c>
      <c r="P34" s="24">
        <f>IF(E34="","",IF(ISBLANK('団体参加申込フォーム'!C$5),"",'団体参加申込フォーム'!C$5))</f>
      </c>
      <c r="Q34" s="24">
        <f>IF(E34="","",IF(ISBLANK('団体参加申込フォーム'!C$6),"",'団体参加申込フォーム'!C$6))</f>
      </c>
      <c r="R34" s="24">
        <f>IF(E34="","",IF(ISBLANK('団体参加申込フォーム'!C$7),"",'団体参加申込フォーム'!C$7))</f>
      </c>
      <c r="S34" s="24">
        <f>IF(E34="","",IF(ISBLANK('団体参加申込フォーム'!C$12),"",'団体参加申込フォーム'!C$12))</f>
      </c>
      <c r="T34" s="24">
        <f>IF(ISBLANK('団体参加申込フォーム'!$E87),"",'団体参加申込フォーム'!$E87)</f>
      </c>
      <c r="U34" s="24">
        <f>IF(ISBLANK('団体参加申込フォーム'!$F87),"",'団体参加申込フォーム'!$F87)</f>
      </c>
      <c r="V34" s="24">
        <f>IF(ISBLANK('団体参加申込フォーム'!$G87),"",'団体参加申込フォーム'!$G87)</f>
      </c>
      <c r="W34" s="24"/>
      <c r="X34" s="24">
        <f>IF(E34="","",IF(ISBLANK('団体参加申込フォーム'!$C$13),"",'団体参加申込フォーム'!$C$13))</f>
      </c>
      <c r="Y34" s="27">
        <f>IF(E34="","",IF(ISBLANK('団体参加申込フォーム'!$C$14),"",'団体参加申込フォーム'!$C$14))</f>
      </c>
      <c r="Z34" s="27">
        <f>IF(F34="","",IF(ISBLANK('団体参加申込フォーム'!$E$14),"",'団体参加申込フォーム'!$E$14))</f>
      </c>
      <c r="AA34" s="24">
        <f>IF(E34="","",IF('団体参加申込フォーム'!C$15="希望する","必要","不要"))</f>
      </c>
      <c r="AB34" s="24"/>
      <c r="AC34" s="24">
        <f>IF(E34="","",IF('団体参加申込フォーム'!C$17="希望する","必要","不要"))</f>
      </c>
      <c r="AD34" s="24"/>
      <c r="AE34" s="24">
        <f>IF(ISBLANK('団体参加申込フォーム'!$I87),"",'団体参加申込フォーム'!$I87)</f>
      </c>
      <c r="AF34" s="24">
        <f>IF(E34="","",IF(ISBLANK('団体参加申込フォーム'!$H87),"",'団体参加申込フォーム'!$H87))</f>
      </c>
      <c r="AG34" s="32">
        <f>IF(E34="","",IF(ISBLANK('団体参加申込フォーム'!$H88),"",'団体参加申込フォーム'!$H88))</f>
      </c>
    </row>
    <row r="35" spans="1:33" s="21" customFormat="1" ht="12.75">
      <c r="A35" s="53">
        <f t="shared" si="5"/>
      </c>
      <c r="B35" s="25">
        <f>IF(E35="","",IF('団体参加申込フォーム'!$H$1="","",'団体参加申込フォーム'!$H$1))</f>
      </c>
      <c r="C35" s="23">
        <f t="shared" si="0"/>
      </c>
      <c r="D35" s="23">
        <f t="shared" si="1"/>
      </c>
      <c r="E35" s="24">
        <f>IF(ISBLANK('団体参加申込フォーム'!$B89),"",'団体参加申込フォーム'!$B89)</f>
      </c>
      <c r="F35" s="24">
        <f>IF(ISBLANK('団体参加申込フォーム'!C89),"",'団体参加申込フォーム'!C89)</f>
      </c>
      <c r="G35" s="24">
        <f>IF(ISBLANK('団体参加申込フォーム'!$B90),"",'団体参加申込フォーム'!$B90)</f>
      </c>
      <c r="H35" s="24">
        <f>IF(ISBLANK('団体参加申込フォーム'!$C90),"",'団体参加申込フォーム'!$C90)</f>
      </c>
      <c r="I35" s="26"/>
      <c r="J35" s="24">
        <f>IF(ISBLANK('団体参加申込フォーム'!$D89),"",'団体参加申込フォーム'!$D89)</f>
      </c>
      <c r="K35" s="24">
        <f t="shared" si="2"/>
      </c>
      <c r="L35" s="24">
        <f>IF(E35="","",IF(ISBLANK('団体参加申込フォーム'!$C$8),"",'団体参加申込フォーム'!$C$8))</f>
      </c>
      <c r="M35" s="24">
        <f>IF(E35="","",IF(ISBLANK('団体参加申込フォーム'!$C$9),"",'団体参加申込フォーム'!$C$9&amp;" "&amp;'団体参加申込フォーム'!$C$10))</f>
      </c>
      <c r="N35" s="24">
        <f t="shared" si="3"/>
      </c>
      <c r="O35" s="24">
        <f>IF(E35="","",IF(ISBLANK('団体参加申込フォーム'!$C$4),"",'団体参加申込フォーム'!$C$4))</f>
      </c>
      <c r="P35" s="24">
        <f>IF(E35="","",IF(ISBLANK('団体参加申込フォーム'!C$5),"",'団体参加申込フォーム'!C$5))</f>
      </c>
      <c r="Q35" s="24">
        <f>IF(E35="","",IF(ISBLANK('団体参加申込フォーム'!C$6),"",'団体参加申込フォーム'!C$6))</f>
      </c>
      <c r="R35" s="24">
        <f>IF(E35="","",IF(ISBLANK('団体参加申込フォーム'!C$7),"",'団体参加申込フォーム'!C$7))</f>
      </c>
      <c r="S35" s="24">
        <f>IF(E35="","",IF(ISBLANK('団体参加申込フォーム'!C$12),"",'団体参加申込フォーム'!C$12))</f>
      </c>
      <c r="T35" s="24">
        <f>IF(ISBLANK('団体参加申込フォーム'!$E89),"",'団体参加申込フォーム'!$E89)</f>
      </c>
      <c r="U35" s="24">
        <f>IF(ISBLANK('団体参加申込フォーム'!$F89),"",'団体参加申込フォーム'!$F89)</f>
      </c>
      <c r="V35" s="24">
        <f>IF(ISBLANK('団体参加申込フォーム'!$G89),"",'団体参加申込フォーム'!$G89)</f>
      </c>
      <c r="W35" s="24"/>
      <c r="X35" s="24">
        <f>IF(E35="","",IF(ISBLANK('団体参加申込フォーム'!$C$13),"",'団体参加申込フォーム'!$C$13))</f>
      </c>
      <c r="Y35" s="27">
        <f>IF(E35="","",IF(ISBLANK('団体参加申込フォーム'!$C$14),"",'団体参加申込フォーム'!$C$14))</f>
      </c>
      <c r="Z35" s="27">
        <f>IF(F35="","",IF(ISBLANK('団体参加申込フォーム'!$E$14),"",'団体参加申込フォーム'!$E$14))</f>
      </c>
      <c r="AA35" s="24">
        <f>IF(E35="","",IF('団体参加申込フォーム'!C$15="希望する","必要","不要"))</f>
      </c>
      <c r="AB35" s="24"/>
      <c r="AC35" s="24">
        <f>IF(E35="","",IF('団体参加申込フォーム'!C$17="希望する","必要","不要"))</f>
      </c>
      <c r="AD35" s="24"/>
      <c r="AE35" s="24">
        <f>IF(ISBLANK('団体参加申込フォーム'!$I89),"",'団体参加申込フォーム'!$I89)</f>
      </c>
      <c r="AF35" s="24">
        <f>IF(E35="","",IF(ISBLANK('団体参加申込フォーム'!$H89),"",'団体参加申込フォーム'!$H89))</f>
      </c>
      <c r="AG35" s="32">
        <f>IF(E35="","",IF(ISBLANK('団体参加申込フォーム'!$H90),"",'団体参加申込フォーム'!$H90))</f>
      </c>
    </row>
    <row r="36" spans="1:33" s="21" customFormat="1" ht="12.75">
      <c r="A36" s="53">
        <f t="shared" si="5"/>
      </c>
      <c r="B36" s="25">
        <f>IF(E36="","",IF('団体参加申込フォーム'!$H$1="","",'団体参加申込フォーム'!$H$1))</f>
      </c>
      <c r="C36" s="23">
        <f t="shared" si="0"/>
      </c>
      <c r="D36" s="23">
        <f t="shared" si="1"/>
      </c>
      <c r="E36" s="24">
        <f>IF(ISBLANK('団体参加申込フォーム'!$B91),"",'団体参加申込フォーム'!$B91)</f>
      </c>
      <c r="F36" s="24">
        <f>IF(ISBLANK('団体参加申込フォーム'!C91),"",'団体参加申込フォーム'!C91)</f>
      </c>
      <c r="G36" s="24">
        <f>IF(ISBLANK('団体参加申込フォーム'!$B92),"",'団体参加申込フォーム'!$B92)</f>
      </c>
      <c r="H36" s="24">
        <f>IF(ISBLANK('団体参加申込フォーム'!$C92),"",'団体参加申込フォーム'!$C92)</f>
      </c>
      <c r="I36" s="26"/>
      <c r="J36" s="24">
        <f>IF(ISBLANK('団体参加申込フォーム'!$D91),"",'団体参加申込フォーム'!$D91)</f>
      </c>
      <c r="K36" s="24">
        <f t="shared" si="2"/>
      </c>
      <c r="L36" s="24">
        <f>IF(E36="","",IF(ISBLANK('団体参加申込フォーム'!$C$8),"",'団体参加申込フォーム'!$C$8))</f>
      </c>
      <c r="M36" s="24">
        <f>IF(E36="","",IF(ISBLANK('団体参加申込フォーム'!$C$9),"",'団体参加申込フォーム'!$C$9&amp;" "&amp;'団体参加申込フォーム'!$C$10))</f>
      </c>
      <c r="N36" s="24">
        <f t="shared" si="3"/>
      </c>
      <c r="O36" s="24">
        <f>IF(E36="","",IF(ISBLANK('団体参加申込フォーム'!$C$4),"",'団体参加申込フォーム'!$C$4))</f>
      </c>
      <c r="P36" s="24">
        <f>IF(E36="","",IF(ISBLANK('団体参加申込フォーム'!C$5),"",'団体参加申込フォーム'!C$5))</f>
      </c>
      <c r="Q36" s="24">
        <f>IF(E36="","",IF(ISBLANK('団体参加申込フォーム'!C$6),"",'団体参加申込フォーム'!C$6))</f>
      </c>
      <c r="R36" s="24">
        <f>IF(E36="","",IF(ISBLANK('団体参加申込フォーム'!C$7),"",'団体参加申込フォーム'!C$7))</f>
      </c>
      <c r="S36" s="24">
        <f>IF(E36="","",IF(ISBLANK('団体参加申込フォーム'!C$12),"",'団体参加申込フォーム'!C$12))</f>
      </c>
      <c r="T36" s="24">
        <f>IF(ISBLANK('団体参加申込フォーム'!$E91),"",'団体参加申込フォーム'!$E91)</f>
      </c>
      <c r="U36" s="24">
        <f>IF(ISBLANK('団体参加申込フォーム'!$F91),"",'団体参加申込フォーム'!$F91)</f>
      </c>
      <c r="V36" s="24">
        <f>IF(ISBLANK('団体参加申込フォーム'!$G91),"",'団体参加申込フォーム'!$G91)</f>
      </c>
      <c r="W36" s="24"/>
      <c r="X36" s="24">
        <f>IF(E36="","",IF(ISBLANK('団体参加申込フォーム'!$C$13),"",'団体参加申込フォーム'!$C$13))</f>
      </c>
      <c r="Y36" s="27">
        <f>IF(E36="","",IF(ISBLANK('団体参加申込フォーム'!$C$14),"",'団体参加申込フォーム'!$C$14))</f>
      </c>
      <c r="Z36" s="27">
        <f>IF(F36="","",IF(ISBLANK('団体参加申込フォーム'!$E$14),"",'団体参加申込フォーム'!$E$14))</f>
      </c>
      <c r="AA36" s="24">
        <f>IF(E36="","",IF('団体参加申込フォーム'!C$15="希望する","必要","不要"))</f>
      </c>
      <c r="AB36" s="24"/>
      <c r="AC36" s="24">
        <f>IF(E36="","",IF('団体参加申込フォーム'!C$17="希望する","必要","不要"))</f>
      </c>
      <c r="AD36" s="24"/>
      <c r="AE36" s="24">
        <f>IF(ISBLANK('団体参加申込フォーム'!$I91),"",'団体参加申込フォーム'!$I91)</f>
      </c>
      <c r="AF36" s="24">
        <f>IF(E36="","",IF(ISBLANK('団体参加申込フォーム'!$H91),"",'団体参加申込フォーム'!$H91))</f>
      </c>
      <c r="AG36" s="32">
        <f>IF(E36="","",IF(ISBLANK('団体参加申込フォーム'!$H92),"",'団体参加申込フォーム'!$H92))</f>
      </c>
    </row>
    <row r="37" spans="1:33" s="21" customFormat="1" ht="12.75">
      <c r="A37" s="53">
        <f t="shared" si="5"/>
      </c>
      <c r="B37" s="25">
        <f>IF(E37="","",IF('団体参加申込フォーム'!$H$1="","",'団体参加申込フォーム'!$H$1))</f>
      </c>
      <c r="C37" s="23">
        <f t="shared" si="0"/>
      </c>
      <c r="D37" s="23">
        <f t="shared" si="1"/>
      </c>
      <c r="E37" s="24">
        <f>IF(ISBLANK('団体参加申込フォーム'!$B93),"",'団体参加申込フォーム'!$B93)</f>
      </c>
      <c r="F37" s="24">
        <f>IF(ISBLANK('団体参加申込フォーム'!C93),"",'団体参加申込フォーム'!C93)</f>
      </c>
      <c r="G37" s="24">
        <f>IF(ISBLANK('団体参加申込フォーム'!$B94),"",'団体参加申込フォーム'!$B94)</f>
      </c>
      <c r="H37" s="24">
        <f>IF(ISBLANK('団体参加申込フォーム'!$C94),"",'団体参加申込フォーム'!$C94)</f>
      </c>
      <c r="I37" s="26"/>
      <c r="J37" s="24">
        <f>IF(ISBLANK('団体参加申込フォーム'!$D93),"",'団体参加申込フォーム'!$D93)</f>
      </c>
      <c r="K37" s="24">
        <f t="shared" si="2"/>
      </c>
      <c r="L37" s="24">
        <f>IF(E37="","",IF(ISBLANK('団体参加申込フォーム'!$C$8),"",'団体参加申込フォーム'!$C$8))</f>
      </c>
      <c r="M37" s="24">
        <f>IF(E37="","",IF(ISBLANK('団体参加申込フォーム'!$C$9),"",'団体参加申込フォーム'!$C$9&amp;" "&amp;'団体参加申込フォーム'!$C$10))</f>
      </c>
      <c r="N37" s="24">
        <f t="shared" si="3"/>
      </c>
      <c r="O37" s="24">
        <f>IF(E37="","",IF(ISBLANK('団体参加申込フォーム'!$C$4),"",'団体参加申込フォーム'!$C$4))</f>
      </c>
      <c r="P37" s="24">
        <f>IF(E37="","",IF(ISBLANK('団体参加申込フォーム'!C$5),"",'団体参加申込フォーム'!C$5))</f>
      </c>
      <c r="Q37" s="24">
        <f>IF(E37="","",IF(ISBLANK('団体参加申込フォーム'!C$6),"",'団体参加申込フォーム'!C$6))</f>
      </c>
      <c r="R37" s="24">
        <f>IF(E37="","",IF(ISBLANK('団体参加申込フォーム'!C$7),"",'団体参加申込フォーム'!C$7))</f>
      </c>
      <c r="S37" s="24">
        <f>IF(E37="","",IF(ISBLANK('団体参加申込フォーム'!C$12),"",'団体参加申込フォーム'!C$12))</f>
      </c>
      <c r="T37" s="24">
        <f>IF(ISBLANK('団体参加申込フォーム'!$E93),"",'団体参加申込フォーム'!$E93)</f>
      </c>
      <c r="U37" s="24">
        <f>IF(ISBLANK('団体参加申込フォーム'!$F93),"",'団体参加申込フォーム'!$F93)</f>
      </c>
      <c r="V37" s="24">
        <f>IF(ISBLANK('団体参加申込フォーム'!$G93),"",'団体参加申込フォーム'!$G93)</f>
      </c>
      <c r="W37" s="24"/>
      <c r="X37" s="24">
        <f>IF(E37="","",IF(ISBLANK('団体参加申込フォーム'!$C$13),"",'団体参加申込フォーム'!$C$13))</f>
      </c>
      <c r="Y37" s="27">
        <f>IF(E37="","",IF(ISBLANK('団体参加申込フォーム'!$C$14),"",'団体参加申込フォーム'!$C$14))</f>
      </c>
      <c r="Z37" s="27">
        <f>IF(F37="","",IF(ISBLANK('団体参加申込フォーム'!$E$14),"",'団体参加申込フォーム'!$E$14))</f>
      </c>
      <c r="AA37" s="24">
        <f>IF(E37="","",IF('団体参加申込フォーム'!C$15="希望する","必要","不要"))</f>
      </c>
      <c r="AB37" s="24"/>
      <c r="AC37" s="24">
        <f>IF(E37="","",IF('団体参加申込フォーム'!C$17="希望する","必要","不要"))</f>
      </c>
      <c r="AD37" s="24"/>
      <c r="AE37" s="24">
        <f>IF(ISBLANK('団体参加申込フォーム'!$I93),"",'団体参加申込フォーム'!$I93)</f>
      </c>
      <c r="AF37" s="24">
        <f>IF(E37="","",IF(ISBLANK('団体参加申込フォーム'!$H93),"",'団体参加申込フォーム'!$H93))</f>
      </c>
      <c r="AG37" s="32">
        <f>IF(E37="","",IF(ISBLANK('団体参加申込フォーム'!$H94),"",'団体参加申込フォーム'!$H94))</f>
      </c>
    </row>
    <row r="38" spans="1:33" s="21" customFormat="1" ht="12.75">
      <c r="A38" s="53">
        <f t="shared" si="5"/>
      </c>
      <c r="B38" s="25">
        <f>IF(E38="","",IF('団体参加申込フォーム'!$H$1="","",'団体参加申込フォーム'!$H$1))</f>
      </c>
      <c r="C38" s="23">
        <f t="shared" si="0"/>
      </c>
      <c r="D38" s="23">
        <f t="shared" si="1"/>
      </c>
      <c r="E38" s="24">
        <f>IF(ISBLANK('団体参加申込フォーム'!$B95),"",'団体参加申込フォーム'!$B95)</f>
      </c>
      <c r="F38" s="24">
        <f>IF(ISBLANK('団体参加申込フォーム'!C95),"",'団体参加申込フォーム'!C95)</f>
      </c>
      <c r="G38" s="24">
        <f>IF(ISBLANK('団体参加申込フォーム'!$B96),"",'団体参加申込フォーム'!$B96)</f>
      </c>
      <c r="H38" s="24">
        <f>IF(ISBLANK('団体参加申込フォーム'!$C96),"",'団体参加申込フォーム'!$C96)</f>
      </c>
      <c r="I38" s="26"/>
      <c r="J38" s="24">
        <f>IF(ISBLANK('団体参加申込フォーム'!$D95),"",'団体参加申込フォーム'!$D95)</f>
      </c>
      <c r="K38" s="24">
        <f t="shared" si="2"/>
      </c>
      <c r="L38" s="24">
        <f>IF(E38="","",IF(ISBLANK('団体参加申込フォーム'!$C$8),"",'団体参加申込フォーム'!$C$8))</f>
      </c>
      <c r="M38" s="24">
        <f>IF(E38="","",IF(ISBLANK('団体参加申込フォーム'!$C$9),"",'団体参加申込フォーム'!$C$9&amp;" "&amp;'団体参加申込フォーム'!$C$10))</f>
      </c>
      <c r="N38" s="24">
        <f t="shared" si="3"/>
      </c>
      <c r="O38" s="24">
        <f>IF(E38="","",IF(ISBLANK('団体参加申込フォーム'!$C$4),"",'団体参加申込フォーム'!$C$4))</f>
      </c>
      <c r="P38" s="24">
        <f>IF(E38="","",IF(ISBLANK('団体参加申込フォーム'!C$5),"",'団体参加申込フォーム'!C$5))</f>
      </c>
      <c r="Q38" s="24">
        <f>IF(E38="","",IF(ISBLANK('団体参加申込フォーム'!C$6),"",'団体参加申込フォーム'!C$6))</f>
      </c>
      <c r="R38" s="24">
        <f>IF(E38="","",IF(ISBLANK('団体参加申込フォーム'!C$7),"",'団体参加申込フォーム'!C$7))</f>
      </c>
      <c r="S38" s="24">
        <f>IF(E38="","",IF(ISBLANK('団体参加申込フォーム'!C$12),"",'団体参加申込フォーム'!C$12))</f>
      </c>
      <c r="T38" s="24">
        <f>IF(ISBLANK('団体参加申込フォーム'!$E95),"",'団体参加申込フォーム'!$E95)</f>
      </c>
      <c r="U38" s="24">
        <f>IF(ISBLANK('団体参加申込フォーム'!$F95),"",'団体参加申込フォーム'!$F95)</f>
      </c>
      <c r="V38" s="24">
        <f>IF(ISBLANK('団体参加申込フォーム'!$G95),"",'団体参加申込フォーム'!$G95)</f>
      </c>
      <c r="W38" s="24"/>
      <c r="X38" s="24">
        <f>IF(E38="","",IF(ISBLANK('団体参加申込フォーム'!$C$13),"",'団体参加申込フォーム'!$C$13))</f>
      </c>
      <c r="Y38" s="27">
        <f>IF(E38="","",IF(ISBLANK('団体参加申込フォーム'!$C$14),"",'団体参加申込フォーム'!$C$14))</f>
      </c>
      <c r="Z38" s="27">
        <f>IF(F38="","",IF(ISBLANK('団体参加申込フォーム'!$E$14),"",'団体参加申込フォーム'!$E$14))</f>
      </c>
      <c r="AA38" s="24">
        <f>IF(E38="","",IF('団体参加申込フォーム'!C$15="希望する","必要","不要"))</f>
      </c>
      <c r="AB38" s="24"/>
      <c r="AC38" s="24">
        <f>IF(E38="","",IF('団体参加申込フォーム'!C$17="希望する","必要","不要"))</f>
      </c>
      <c r="AD38" s="24"/>
      <c r="AE38" s="24">
        <f>IF(ISBLANK('団体参加申込フォーム'!$I95),"",'団体参加申込フォーム'!$I95)</f>
      </c>
      <c r="AF38" s="24">
        <f>IF(E38="","",IF(ISBLANK('団体参加申込フォーム'!$H95),"",'団体参加申込フォーム'!$H95))</f>
      </c>
      <c r="AG38" s="32">
        <f>IF(E38="","",IF(ISBLANK('団体参加申込フォーム'!$H96),"",'団体参加申込フォーム'!$H96))</f>
      </c>
    </row>
    <row r="39" spans="1:33" s="21" customFormat="1" ht="12.75">
      <c r="A39" s="53">
        <f t="shared" si="5"/>
      </c>
      <c r="B39" s="25">
        <f>IF(E39="","",IF('団体参加申込フォーム'!$H$1="","",'団体参加申込フォーム'!$H$1))</f>
      </c>
      <c r="C39" s="23">
        <f t="shared" si="0"/>
      </c>
      <c r="D39" s="23">
        <f t="shared" si="1"/>
      </c>
      <c r="E39" s="24">
        <f>IF(ISBLANK('団体参加申込フォーム'!$B97),"",'団体参加申込フォーム'!$B97)</f>
      </c>
      <c r="F39" s="24">
        <f>IF(ISBLANK('団体参加申込フォーム'!C97),"",'団体参加申込フォーム'!C97)</f>
      </c>
      <c r="G39" s="24">
        <f>IF(ISBLANK('団体参加申込フォーム'!$B98),"",'団体参加申込フォーム'!$B98)</f>
      </c>
      <c r="H39" s="24">
        <f>IF(ISBLANK('団体参加申込フォーム'!$C98),"",'団体参加申込フォーム'!$C98)</f>
      </c>
      <c r="I39" s="26"/>
      <c r="J39" s="24">
        <f>IF(ISBLANK('団体参加申込フォーム'!$D97),"",'団体参加申込フォーム'!$D97)</f>
      </c>
      <c r="K39" s="24">
        <f t="shared" si="2"/>
      </c>
      <c r="L39" s="24">
        <f>IF(E39="","",IF(ISBLANK('団体参加申込フォーム'!$C$8),"",'団体参加申込フォーム'!$C$8))</f>
      </c>
      <c r="M39" s="24">
        <f>IF(E39="","",IF(ISBLANK('団体参加申込フォーム'!$C$9),"",'団体参加申込フォーム'!$C$9&amp;" "&amp;'団体参加申込フォーム'!$C$10))</f>
      </c>
      <c r="N39" s="24">
        <f t="shared" si="3"/>
      </c>
      <c r="O39" s="24">
        <f>IF(E39="","",IF(ISBLANK('団体参加申込フォーム'!$C$4),"",'団体参加申込フォーム'!$C$4))</f>
      </c>
      <c r="P39" s="24">
        <f>IF(E39="","",IF(ISBLANK('団体参加申込フォーム'!C$5),"",'団体参加申込フォーム'!C$5))</f>
      </c>
      <c r="Q39" s="24">
        <f>IF(E39="","",IF(ISBLANK('団体参加申込フォーム'!C$6),"",'団体参加申込フォーム'!C$6))</f>
      </c>
      <c r="R39" s="24">
        <f>IF(E39="","",IF(ISBLANK('団体参加申込フォーム'!C$7),"",'団体参加申込フォーム'!C$7))</f>
      </c>
      <c r="S39" s="24">
        <f>IF(E39="","",IF(ISBLANK('団体参加申込フォーム'!C$12),"",'団体参加申込フォーム'!C$12))</f>
      </c>
      <c r="T39" s="24">
        <f>IF(ISBLANK('団体参加申込フォーム'!$E97),"",'団体参加申込フォーム'!$E97)</f>
      </c>
      <c r="U39" s="24">
        <f>IF(ISBLANK('団体参加申込フォーム'!$F97),"",'団体参加申込フォーム'!$F97)</f>
      </c>
      <c r="V39" s="24">
        <f>IF(ISBLANK('団体参加申込フォーム'!$G97),"",'団体参加申込フォーム'!$G97)</f>
      </c>
      <c r="W39" s="24"/>
      <c r="X39" s="24">
        <f>IF(E39="","",IF(ISBLANK('団体参加申込フォーム'!$C$13),"",'団体参加申込フォーム'!$C$13))</f>
      </c>
      <c r="Y39" s="27">
        <f>IF(E39="","",IF(ISBLANK('団体参加申込フォーム'!$C$14),"",'団体参加申込フォーム'!$C$14))</f>
      </c>
      <c r="Z39" s="27">
        <f>IF(F39="","",IF(ISBLANK('団体参加申込フォーム'!$E$14),"",'団体参加申込フォーム'!$E$14))</f>
      </c>
      <c r="AA39" s="24">
        <f>IF(E39="","",IF('団体参加申込フォーム'!C$15="希望する","必要","不要"))</f>
      </c>
      <c r="AB39" s="24"/>
      <c r="AC39" s="24">
        <f>IF(E39="","",IF('団体参加申込フォーム'!C$17="希望する","必要","不要"))</f>
      </c>
      <c r="AD39" s="24"/>
      <c r="AE39" s="24">
        <f>IF(ISBLANK('団体参加申込フォーム'!$I97),"",'団体参加申込フォーム'!$I97)</f>
      </c>
      <c r="AF39" s="24">
        <f>IF(E39="","",IF(ISBLANK('団体参加申込フォーム'!$H97),"",'団体参加申込フォーム'!$H97))</f>
      </c>
      <c r="AG39" s="32">
        <f>IF(E39="","",IF(ISBLANK('団体参加申込フォーム'!$H98),"",'団体参加申込フォーム'!$H98))</f>
      </c>
    </row>
    <row r="40" spans="1:33" s="21" customFormat="1" ht="12.75">
      <c r="A40" s="53">
        <f t="shared" si="5"/>
      </c>
      <c r="B40" s="25">
        <f>IF(E40="","",IF('団体参加申込フォーム'!$H$1="","",'団体参加申込フォーム'!$H$1))</f>
      </c>
      <c r="C40" s="23">
        <f t="shared" si="0"/>
      </c>
      <c r="D40" s="23">
        <f t="shared" si="1"/>
      </c>
      <c r="E40" s="24">
        <f>IF(ISBLANK('団体参加申込フォーム'!$B99),"",'団体参加申込フォーム'!$B99)</f>
      </c>
      <c r="F40" s="24">
        <f>IF(ISBLANK('団体参加申込フォーム'!C99),"",'団体参加申込フォーム'!C99)</f>
      </c>
      <c r="G40" s="24">
        <f>IF(ISBLANK('団体参加申込フォーム'!$B100),"",'団体参加申込フォーム'!$B100)</f>
      </c>
      <c r="H40" s="24">
        <f>IF(ISBLANK('団体参加申込フォーム'!$C100),"",'団体参加申込フォーム'!$C100)</f>
      </c>
      <c r="I40" s="26"/>
      <c r="J40" s="24">
        <f>IF(ISBLANK('団体参加申込フォーム'!$D99),"",'団体参加申込フォーム'!$D99)</f>
      </c>
      <c r="K40" s="24">
        <f t="shared" si="2"/>
      </c>
      <c r="L40" s="24">
        <f>IF(E40="","",IF(ISBLANK('団体参加申込フォーム'!$C$8),"",'団体参加申込フォーム'!$C$8))</f>
      </c>
      <c r="M40" s="24">
        <f>IF(E40="","",IF(ISBLANK('団体参加申込フォーム'!$C$9),"",'団体参加申込フォーム'!$C$9&amp;" "&amp;'団体参加申込フォーム'!$C$10))</f>
      </c>
      <c r="N40" s="24">
        <f t="shared" si="3"/>
      </c>
      <c r="O40" s="24">
        <f>IF(E40="","",IF(ISBLANK('団体参加申込フォーム'!$C$4),"",'団体参加申込フォーム'!$C$4))</f>
      </c>
      <c r="P40" s="24">
        <f>IF(E40="","",IF(ISBLANK('団体参加申込フォーム'!C$5),"",'団体参加申込フォーム'!C$5))</f>
      </c>
      <c r="Q40" s="24">
        <f>IF(E40="","",IF(ISBLANK('団体参加申込フォーム'!C$6),"",'団体参加申込フォーム'!C$6))</f>
      </c>
      <c r="R40" s="24">
        <f>IF(E40="","",IF(ISBLANK('団体参加申込フォーム'!C$7),"",'団体参加申込フォーム'!C$7))</f>
      </c>
      <c r="S40" s="24">
        <f>IF(E40="","",IF(ISBLANK('団体参加申込フォーム'!C$12),"",'団体参加申込フォーム'!C$12))</f>
      </c>
      <c r="T40" s="24">
        <f>IF(ISBLANK('団体参加申込フォーム'!$E99),"",'団体参加申込フォーム'!$E99)</f>
      </c>
      <c r="U40" s="24">
        <f>IF(ISBLANK('団体参加申込フォーム'!$F99),"",'団体参加申込フォーム'!$F99)</f>
      </c>
      <c r="V40" s="24">
        <f>IF(ISBLANK('団体参加申込フォーム'!$G99),"",'団体参加申込フォーム'!$G99)</f>
      </c>
      <c r="W40" s="24"/>
      <c r="X40" s="24">
        <f>IF(E40="","",IF(ISBLANK('団体参加申込フォーム'!$C$13),"",'団体参加申込フォーム'!$C$13))</f>
      </c>
      <c r="Y40" s="27">
        <f>IF(E40="","",IF(ISBLANK('団体参加申込フォーム'!$C$14),"",'団体参加申込フォーム'!$C$14))</f>
      </c>
      <c r="Z40" s="27">
        <f>IF(F40="","",IF(ISBLANK('団体参加申込フォーム'!$E$14),"",'団体参加申込フォーム'!$E$14))</f>
      </c>
      <c r="AA40" s="24">
        <f>IF(E40="","",IF('団体参加申込フォーム'!C$15="希望する","必要","不要"))</f>
      </c>
      <c r="AB40" s="24"/>
      <c r="AC40" s="24">
        <f>IF(E40="","",IF('団体参加申込フォーム'!C$17="希望する","必要","不要"))</f>
      </c>
      <c r="AD40" s="24"/>
      <c r="AE40" s="24">
        <f>IF(ISBLANK('団体参加申込フォーム'!$I99),"",'団体参加申込フォーム'!$I99)</f>
      </c>
      <c r="AF40" s="24">
        <f>IF(E40="","",IF(ISBLANK('団体参加申込フォーム'!$H99),"",'団体参加申込フォーム'!$H99))</f>
      </c>
      <c r="AG40" s="32">
        <f>IF(E40="","",IF(ISBLANK('団体参加申込フォーム'!$H100),"",'団体参加申込フォーム'!$H100))</f>
      </c>
    </row>
    <row r="41" spans="1:33" s="21" customFormat="1" ht="13.5" thickBot="1">
      <c r="A41" s="52">
        <f t="shared" si="5"/>
      </c>
      <c r="B41" s="33">
        <f>IF(E41="","",IF('団体参加申込フォーム'!$H$1="","",'団体参加申込フォーム'!$H$1))</f>
      </c>
      <c r="C41" s="34">
        <f t="shared" si="0"/>
      </c>
      <c r="D41" s="34">
        <f t="shared" si="1"/>
      </c>
      <c r="E41" s="35">
        <f>IF(ISBLANK('団体参加申込フォーム'!$B101),"",'団体参加申込フォーム'!$B101)</f>
      </c>
      <c r="F41" s="35">
        <f>IF(ISBLANK('団体参加申込フォーム'!C101),"",'団体参加申込フォーム'!C101)</f>
      </c>
      <c r="G41" s="35">
        <f>IF(ISBLANK('団体参加申込フォーム'!$B102),"",'団体参加申込フォーム'!$B102)</f>
      </c>
      <c r="H41" s="35">
        <f>IF(ISBLANK('団体参加申込フォーム'!$C102),"",'団体参加申込フォーム'!$C102)</f>
      </c>
      <c r="I41" s="36"/>
      <c r="J41" s="35">
        <f>IF(ISBLANK('団体参加申込フォーム'!$D101),"",'団体参加申込フォーム'!$D101)</f>
      </c>
      <c r="K41" s="35">
        <f t="shared" si="2"/>
      </c>
      <c r="L41" s="35">
        <f>IF(E41="","",IF(ISBLANK('団体参加申込フォーム'!$C$8),"",'団体参加申込フォーム'!$C$8))</f>
      </c>
      <c r="M41" s="35">
        <f>IF(E41="","",IF(ISBLANK('団体参加申込フォーム'!$C$9),"",'団体参加申込フォーム'!$C$9&amp;" "&amp;'団体参加申込フォーム'!$C$10))</f>
      </c>
      <c r="N41" s="35">
        <f t="shared" si="3"/>
      </c>
      <c r="O41" s="35">
        <f>IF(E41="","",IF(ISBLANK('団体参加申込フォーム'!$C$4),"",'団体参加申込フォーム'!$C$4))</f>
      </c>
      <c r="P41" s="35">
        <f>IF(E41="","",IF(ISBLANK('団体参加申込フォーム'!C$5),"",'団体参加申込フォーム'!C$5))</f>
      </c>
      <c r="Q41" s="35">
        <f>IF(E41="","",IF(ISBLANK('団体参加申込フォーム'!C$6),"",'団体参加申込フォーム'!C$6))</f>
      </c>
      <c r="R41" s="35">
        <f>IF(E41="","",IF(ISBLANK('団体参加申込フォーム'!C$7),"",'団体参加申込フォーム'!C$7))</f>
      </c>
      <c r="S41" s="35">
        <f>IF(E41="","",IF(ISBLANK('団体参加申込フォーム'!C$12),"",'団体参加申込フォーム'!C$12))</f>
      </c>
      <c r="T41" s="35">
        <f>IF(ISBLANK('団体参加申込フォーム'!$E101),"",'団体参加申込フォーム'!$E101)</f>
      </c>
      <c r="U41" s="35">
        <f>IF(ISBLANK('団体参加申込フォーム'!$F101),"",'団体参加申込フォーム'!$F101)</f>
      </c>
      <c r="V41" s="35">
        <f>IF(ISBLANK('団体参加申込フォーム'!$G101),"",'団体参加申込フォーム'!$G101)</f>
      </c>
      <c r="W41" s="35"/>
      <c r="X41" s="35">
        <f>IF(E41="","",IF(ISBLANK('団体参加申込フォーム'!$C$13),"",'団体参加申込フォーム'!$C$13))</f>
      </c>
      <c r="Y41" s="27">
        <f>IF(E41="","",IF(ISBLANK('団体参加申込フォーム'!$C$14),"",'団体参加申込フォーム'!$C$14))</f>
      </c>
      <c r="Z41" s="66">
        <f>IF(F41="","",IF(ISBLANK('団体参加申込フォーム'!$E$14),"",'団体参加申込フォーム'!$E$14))</f>
      </c>
      <c r="AA41" s="24">
        <f>IF(E41="","",IF('団体参加申込フォーム'!C$15="希望する","必要","不要"))</f>
      </c>
      <c r="AB41" s="35"/>
      <c r="AC41" s="24">
        <f>IF(E41="","",IF('団体参加申込フォーム'!C$17="希望する","必要","不要"))</f>
      </c>
      <c r="AD41" s="35"/>
      <c r="AE41" s="35">
        <f>IF(ISBLANK('団体参加申込フォーム'!$I101),"",'団体参加申込フォーム'!$I101)</f>
      </c>
      <c r="AF41" s="35">
        <f>IF(E41="","",IF(ISBLANK('団体参加申込フォーム'!$H101),"",'団体参加申込フォーム'!$H101))</f>
      </c>
      <c r="AG41" s="37">
        <f>IF(E41="","",IF(ISBLANK('団体参加申込フォーム'!$H102),"",'団体参加申込フォーム'!$H102))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2015-06-01T07:51:49Z</cp:lastPrinted>
  <dcterms:created xsi:type="dcterms:W3CDTF">1997-01-08T22:48:59Z</dcterms:created>
  <dcterms:modified xsi:type="dcterms:W3CDTF">2015-06-22T03:39:15Z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